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<sst xmlns="http://schemas.openxmlformats.org/spreadsheetml/2006/main" count="142" uniqueCount="75">
  <si>
    <t xml:space="preserve">ПРИЛОЖЕНИЕ  №9</t>
  </si>
  <si>
    <t xml:space="preserve">к решению Совета  муниципального</t>
  </si>
  <si>
    <t xml:space="preserve">образования Северский район</t>
  </si>
  <si>
    <t xml:space="preserve">от _______________  №___</t>
  </si>
  <si>
    <t xml:space="preserve">Распределение бюджетных ассигнований по разделам и подразделам классификации расходов бюджетов на 2024 и 2025 годы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</si>
  <si>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</si>
  <si>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</si>
  <si>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</si>
  <si>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</si>
  <si>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2024 год</t>
  </si>
  <si>
    <t xml:space="preserve">2025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</si>
  <si>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</si>
  <si>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</si>
  <si>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</si>
  <si>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</si>
  <si>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</si>
  <si>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</si>
  <si>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</si>
  <si>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</si>
  <si>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</si>
  <si>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</si>
  <si>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</si>
  <si>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</si>
  <si>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</si>
  <si>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</si>
  <si>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</si>
  <si>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</si>
  <si>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</si>
  <si>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</si>
  <si>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</si>
  <si>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</si>
  <si>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</si>
  <si>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</si>
  <si>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</si>
  <si>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</si>
  <si>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</si>
  <si>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</si>
  <si>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</si>
  <si>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</si>
  <si>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</si>
  <si>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</si>
  <si>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</si>
  <si>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</si>
  <si>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</si>
  <si>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</si>
  <si>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Жилищное и коммунальное хозяйство </t>
  </si>
  <si>
    <t xml:space="preserve">Коммунальное хозяйство</t>
  </si>
  <si>
    <t xml:space="preserve">Благоустройство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</si>
  <si>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</si>
  <si>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</si>
  <si>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</si>
  <si>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</si>
  <si>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</si>
  <si>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</si>
  <si>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</si>
  <si>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</si>
  <si>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</si>
  <si>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</si>
  <si>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</si>
  <si>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</si>
  <si>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</si>
  <si>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</si>
  <si>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</si>
  <si>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</si>
  <si>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</si>
  <si>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</si>
  <si>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</si>
  <si>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</si>
  <si>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</si>
  <si>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</si>
  <si>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</si>
  <si>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Условно утвержденные расходы</t>
  </si>
  <si>
    <t xml:space="preserve">Исполняющий обязанности</t>
  </si>
  <si>
    <t xml:space="preserve">начальника финансового управления</t>
  </si>
  <si>
    <t xml:space="preserve">А.Г.Красиков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</si>
</sst>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15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55" colorId="64" zoomScale="100" zoomScaleNormal="100" zoomScalePageLayoutView="100" workbookViewId="0">
      <selection pane="topLeft" activeCell="E63" activeCellId="0" sqref="E63"/>
    </sheetView>
  </sheetViews>
  <sheetFormatPr defaultColWidth="9.06640625" defaultRowHeight="14.5" zeroHeight="false" outlineLevelRow="0" outlineLevelCol="0"/>
  <cols>
    <col collapsed="false" customWidth="true" hidden="false" outlineLevel="0" max="1" min="1" style="1" width="59.82"/>
    <col collapsed="false" customWidth="false" hidden="false" outlineLevel="0" max="3" min="2" style="2" width="9.09"/>
    <col collapsed="false" customWidth="true" hidden="false" outlineLevel="0" max="4" min="4" style="3" width="15.81"/>
    <col collapsed="false" customWidth="true" hidden="false" outlineLevel="0" max="5" min="5" style="1" width="15.81"/>
    <col collapsed="false" customWidth="true" hidden="false" outlineLevel="0" max="1024" min="1024" style="1" width="11.54"/>
  </cols>
  <sheetData>
    <row r="1" customFormat="false" ht="18" hidden="false" customHeight="false" outlineLevel="0" collapsed="false">
      <c r="B1" s="4" t="s">
        <v>0</v>
      </c>
      <c r="C1" s="4"/>
      <c r="D1" s="4"/>
      <c r="E1" s="4"/>
      <c r="F1" s="5"/>
    </row>
    <row r="2" customFormat="false" ht="18" hidden="false" customHeight="false" outlineLevel="0" collapsed="false">
      <c r="B2" s="4" t="s">
        <v>1</v>
      </c>
      <c r="C2" s="4"/>
      <c r="D2" s="4"/>
      <c r="E2" s="4"/>
      <c r="F2" s="6"/>
    </row>
    <row r="3" customFormat="false" ht="18" hidden="false" customHeight="false" outlineLevel="0" collapsed="false">
      <c r="B3" s="4" t="s">
        <v>2</v>
      </c>
      <c r="C3" s="4"/>
      <c r="D3" s="4"/>
      <c r="E3" s="4"/>
      <c r="F3" s="6"/>
    </row>
    <row r="4" customFormat="false" ht="18" hidden="false" customHeight="false" outlineLevel="0" collapsed="false">
      <c r="B4" s="4" t="s">
        <v>3</v>
      </c>
      <c r="C4" s="4"/>
      <c r="D4" s="4"/>
      <c r="E4" s="4"/>
      <c r="F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9" s="11" customFormat="true" ht="15" hidden="false" customHeight="true" outlineLevel="0" collapsed="false">
      <c r="A9" s="8" t="s">
        <v>5</v>
      </c>
      <c r="B9" s="9" t="s">
        <v>6</v>
      </c>
      <c r="C9" s="9" t="s">
        <v>7</v>
      </c>
      <c r="D9" s="10" t="s">
        <v>8</v>
      </c>
      <c r="E9" s="10" t="s">
        <v>8</v>
      </c>
    </row>
    <row r="10" customFormat="false" ht="14.5" hidden="false" customHeight="false" outlineLevel="0" collapsed="false">
      <c r="A10" s="8"/>
      <c r="B10" s="9"/>
      <c r="C10" s="9"/>
      <c r="D10" s="10"/>
      <c r="E10" s="10"/>
    </row>
    <row r="11" s="11" customFormat="true" ht="15" hidden="false" customHeight="false" outlineLevel="0" collapsed="false">
      <c r="A11" s="8"/>
      <c r="B11" s="9"/>
      <c r="C11" s="9"/>
      <c r="D11" s="10" t="s">
        <v>9</v>
      </c>
      <c r="E11" s="10" t="s">
        <v>10</v>
      </c>
    </row>
    <row r="12" customFormat="false" ht="23.1" hidden="false" customHeight="true" outlineLevel="0" collapsed="false">
      <c r="A12" s="12" t="s">
        <v>11</v>
      </c>
      <c r="B12" s="13"/>
      <c r="C12" s="13"/>
      <c r="D12" s="14" t="n">
        <f aca="false">D14+D23+D25+D29+D35+D38+D45+D48+D53+D57+D59+D61</f>
        <v>2944037.2</v>
      </c>
      <c r="E12" s="14" t="n">
        <f aca="false">E14+E23+E25+E29+E35+E38+E45+E48+E53+E57+E59+E61</f>
        <v>2898824.2</v>
      </c>
    </row>
    <row r="13" customFormat="false" ht="15.5" hidden="false" customHeight="false" outlineLevel="0" collapsed="false">
      <c r="A13" s="15" t="s">
        <v>12</v>
      </c>
      <c r="B13" s="9"/>
      <c r="C13" s="9"/>
      <c r="D13" s="16"/>
      <c r="E13" s="16"/>
    </row>
    <row r="14" customFormat="false" ht="15" hidden="false" customHeight="false" outlineLevel="0" collapsed="false">
      <c r="A14" s="17" t="s">
        <v>13</v>
      </c>
      <c r="B14" s="18" t="s">
        <v>14</v>
      </c>
      <c r="C14" s="18" t="s">
        <v>15</v>
      </c>
      <c r="D14" s="14" t="n">
        <f aca="false">SUM(D15:D22)</f>
        <v>225912.7</v>
      </c>
      <c r="E14" s="14" t="n">
        <f aca="false">SUM(E15:E22)</f>
        <v>227916.8</v>
      </c>
    </row>
    <row r="15" customFormat="false" ht="26.85" hidden="false" customHeight="false" outlineLevel="0" collapsed="false">
      <c r="A15" s="15" t="s">
        <v>16</v>
      </c>
      <c r="B15" s="19" t="s">
        <v>14</v>
      </c>
      <c r="C15" s="19" t="s">
        <v>17</v>
      </c>
      <c r="D15" s="20" t="n">
        <v>2187.1</v>
      </c>
      <c r="E15" s="20" t="n">
        <v>2187.1</v>
      </c>
    </row>
    <row r="16" customFormat="false" ht="26.85" hidden="false" customHeight="false" outlineLevel="0" collapsed="false">
      <c r="A16" s="15" t="s">
        <v>18</v>
      </c>
      <c r="B16" s="19" t="s">
        <v>14</v>
      </c>
      <c r="C16" s="19" t="s">
        <v>19</v>
      </c>
      <c r="D16" s="20" t="n">
        <v>2825.3</v>
      </c>
      <c r="E16" s="20" t="n">
        <v>3298.6</v>
      </c>
    </row>
    <row r="17" customFormat="false" ht="46.5" hidden="false" customHeight="false" outlineLevel="0" collapsed="false">
      <c r="A17" s="21" t="s">
        <v>20</v>
      </c>
      <c r="B17" s="19" t="s">
        <v>14</v>
      </c>
      <c r="C17" s="19" t="s">
        <v>21</v>
      </c>
      <c r="D17" s="20" t="n">
        <v>113141.3</v>
      </c>
      <c r="E17" s="20" t="n">
        <v>113141.3</v>
      </c>
    </row>
    <row r="18" customFormat="false" ht="15.5" hidden="false" customHeight="false" outlineLevel="0" collapsed="false">
      <c r="A18" s="15" t="s">
        <v>22</v>
      </c>
      <c r="B18" s="19" t="s">
        <v>14</v>
      </c>
      <c r="C18" s="19" t="s">
        <v>23</v>
      </c>
      <c r="D18" s="20" t="n">
        <v>16.2</v>
      </c>
      <c r="E18" s="20" t="n">
        <v>14.1</v>
      </c>
    </row>
    <row r="19" customFormat="false" ht="46.5" hidden="false" customHeight="false" outlineLevel="0" collapsed="false">
      <c r="A19" s="15" t="s">
        <v>24</v>
      </c>
      <c r="B19" s="19" t="s">
        <v>14</v>
      </c>
      <c r="C19" s="19" t="s">
        <v>25</v>
      </c>
      <c r="D19" s="20" t="n">
        <v>35429</v>
      </c>
      <c r="E19" s="20" t="n">
        <v>35429</v>
      </c>
    </row>
    <row r="20" customFormat="false" ht="15" hidden="false" customHeight="false" outlineLevel="0" collapsed="false">
      <c r="A20" s="15" t="s">
        <v>26</v>
      </c>
      <c r="B20" s="19" t="s">
        <v>14</v>
      </c>
      <c r="C20" s="19" t="s">
        <v>27</v>
      </c>
      <c r="D20" s="20" t="n">
        <v>0</v>
      </c>
      <c r="E20" s="20" t="n">
        <v>1420</v>
      </c>
    </row>
    <row r="21" customFormat="false" ht="15.5" hidden="false" customHeight="false" outlineLevel="0" collapsed="false">
      <c r="A21" s="15" t="s">
        <v>28</v>
      </c>
      <c r="B21" s="19" t="s">
        <v>14</v>
      </c>
      <c r="C21" s="19" t="n">
        <v>11</v>
      </c>
      <c r="D21" s="22" t="n">
        <v>1000</v>
      </c>
      <c r="E21" s="22" t="n">
        <v>1000</v>
      </c>
    </row>
    <row r="22" customFormat="false" ht="15.5" hidden="false" customHeight="false" outlineLevel="0" collapsed="false">
      <c r="A22" s="15" t="s">
        <v>29</v>
      </c>
      <c r="B22" s="19" t="s">
        <v>14</v>
      </c>
      <c r="C22" s="19" t="n">
        <v>13</v>
      </c>
      <c r="D22" s="20" t="n">
        <v>71313.8</v>
      </c>
      <c r="E22" s="20" t="n">
        <v>71426.7</v>
      </c>
    </row>
    <row r="23" customFormat="false" ht="15" hidden="false" customHeight="false" outlineLevel="0" collapsed="false">
      <c r="A23" s="17" t="s">
        <v>30</v>
      </c>
      <c r="B23" s="18" t="s">
        <v>17</v>
      </c>
      <c r="C23" s="18" t="s">
        <v>15</v>
      </c>
      <c r="D23" s="10" t="n">
        <f aca="false">D24</f>
        <v>40.4</v>
      </c>
      <c r="E23" s="10" t="n">
        <f aca="false">E24</f>
        <v>40.4</v>
      </c>
    </row>
    <row r="24" customFormat="false" ht="15.5" hidden="false" customHeight="false" outlineLevel="0" collapsed="false">
      <c r="A24" s="15" t="s">
        <v>31</v>
      </c>
      <c r="B24" s="19" t="s">
        <v>17</v>
      </c>
      <c r="C24" s="19" t="s">
        <v>21</v>
      </c>
      <c r="D24" s="22" t="n">
        <v>40.4</v>
      </c>
      <c r="E24" s="22" t="n">
        <v>40.4</v>
      </c>
    </row>
    <row r="25" customFormat="false" ht="30" hidden="false" customHeight="false" outlineLevel="0" collapsed="false">
      <c r="A25" s="17" t="s">
        <v>32</v>
      </c>
      <c r="B25" s="18" t="s">
        <v>19</v>
      </c>
      <c r="C25" s="18" t="s">
        <v>15</v>
      </c>
      <c r="D25" s="14" t="n">
        <f aca="false">SUM(D26:D28)</f>
        <v>31341.4</v>
      </c>
      <c r="E25" s="14" t="n">
        <f aca="false">SUM(E26:E28)</f>
        <v>31341.4</v>
      </c>
    </row>
    <row r="26" customFormat="false" ht="15.5" hidden="false" customHeight="false" outlineLevel="0" collapsed="false">
      <c r="A26" s="15" t="s">
        <v>33</v>
      </c>
      <c r="B26" s="19" t="s">
        <v>19</v>
      </c>
      <c r="C26" s="19" t="s">
        <v>34</v>
      </c>
      <c r="D26" s="22" t="n">
        <v>55</v>
      </c>
      <c r="E26" s="22" t="n">
        <v>55</v>
      </c>
    </row>
    <row r="27" customFormat="false" ht="46.5" hidden="false" customHeight="false" outlineLevel="0" collapsed="false">
      <c r="A27" s="15" t="s">
        <v>35</v>
      </c>
      <c r="B27" s="19" t="s">
        <v>19</v>
      </c>
      <c r="C27" s="19" t="s">
        <v>36</v>
      </c>
      <c r="D27" s="20" t="n">
        <v>30797.4</v>
      </c>
      <c r="E27" s="20" t="n">
        <v>30797.4</v>
      </c>
    </row>
    <row r="28" customFormat="false" ht="31" hidden="false" customHeight="false" outlineLevel="0" collapsed="false">
      <c r="A28" s="15" t="s">
        <v>37</v>
      </c>
      <c r="B28" s="19" t="s">
        <v>19</v>
      </c>
      <c r="C28" s="19" t="n">
        <v>14</v>
      </c>
      <c r="D28" s="22" t="n">
        <v>489</v>
      </c>
      <c r="E28" s="22" t="n">
        <v>489</v>
      </c>
    </row>
    <row r="29" customFormat="false" ht="15" hidden="false" customHeight="false" outlineLevel="0" collapsed="false">
      <c r="A29" s="17" t="s">
        <v>38</v>
      </c>
      <c r="B29" s="18" t="s">
        <v>21</v>
      </c>
      <c r="C29" s="18" t="s">
        <v>15</v>
      </c>
      <c r="D29" s="14" t="n">
        <f aca="false">SUM(D30:D34)</f>
        <v>21456.6</v>
      </c>
      <c r="E29" s="14" t="n">
        <f aca="false">SUM(E30:E34)</f>
        <v>21759.7</v>
      </c>
    </row>
    <row r="30" customFormat="false" ht="15.5" hidden="false" customHeight="false" outlineLevel="0" collapsed="false">
      <c r="A30" s="15" t="s">
        <v>39</v>
      </c>
      <c r="B30" s="19" t="s">
        <v>21</v>
      </c>
      <c r="C30" s="19" t="s">
        <v>23</v>
      </c>
      <c r="D30" s="20" t="n">
        <f aca="false">6427.3+381.1</f>
        <v>6808.4</v>
      </c>
      <c r="E30" s="20" t="n">
        <f aca="false">6449.5+385.3</f>
        <v>6834.8</v>
      </c>
    </row>
    <row r="31" customFormat="false" ht="15.5" hidden="false" customHeight="false" outlineLevel="0" collapsed="false">
      <c r="A31" s="15" t="s">
        <v>40</v>
      </c>
      <c r="B31" s="19" t="s">
        <v>21</v>
      </c>
      <c r="C31" s="19" t="s">
        <v>41</v>
      </c>
      <c r="D31" s="20" t="n">
        <v>2780.4</v>
      </c>
      <c r="E31" s="20" t="n">
        <v>2780.4</v>
      </c>
    </row>
    <row r="32" customFormat="false" ht="15.5" hidden="false" customHeight="false" outlineLevel="0" collapsed="false">
      <c r="A32" s="15" t="s">
        <v>42</v>
      </c>
      <c r="B32" s="19" t="s">
        <v>21</v>
      </c>
      <c r="C32" s="19" t="s">
        <v>34</v>
      </c>
      <c r="D32" s="20" t="n">
        <v>3663.3</v>
      </c>
      <c r="E32" s="20" t="n">
        <v>3940</v>
      </c>
    </row>
    <row r="33" customFormat="false" ht="15" hidden="false" customHeight="false" outlineLevel="0" collapsed="false">
      <c r="A33" s="15" t="s">
        <v>43</v>
      </c>
      <c r="B33" s="19" t="s">
        <v>21</v>
      </c>
      <c r="C33" s="19" t="n">
        <v>10</v>
      </c>
      <c r="D33" s="20" t="n">
        <v>5358.5</v>
      </c>
      <c r="E33" s="20" t="n">
        <v>5358.5</v>
      </c>
    </row>
    <row r="34" customFormat="false" ht="15.5" hidden="false" customHeight="false" outlineLevel="0" collapsed="false">
      <c r="A34" s="15" t="s">
        <v>44</v>
      </c>
      <c r="B34" s="19" t="s">
        <v>21</v>
      </c>
      <c r="C34" s="19" t="n">
        <v>12</v>
      </c>
      <c r="D34" s="20" t="n">
        <v>2846</v>
      </c>
      <c r="E34" s="20" t="n">
        <v>2846</v>
      </c>
    </row>
    <row r="35" customFormat="false" ht="15" hidden="false" customHeight="false" outlineLevel="0" collapsed="false">
      <c r="A35" s="17" t="s">
        <v>45</v>
      </c>
      <c r="B35" s="18" t="s">
        <v>23</v>
      </c>
      <c r="C35" s="18" t="s">
        <v>15</v>
      </c>
      <c r="D35" s="14" t="n">
        <f aca="false">D36+D37</f>
        <v>255081</v>
      </c>
      <c r="E35" s="14" t="n">
        <f aca="false">E36+E37</f>
        <v>188297.9</v>
      </c>
    </row>
    <row r="36" customFormat="false" ht="15.5" hidden="false" customHeight="false" outlineLevel="0" collapsed="false">
      <c r="A36" s="15" t="s">
        <v>46</v>
      </c>
      <c r="B36" s="19" t="s">
        <v>23</v>
      </c>
      <c r="C36" s="19" t="s">
        <v>17</v>
      </c>
      <c r="D36" s="20" t="n">
        <f aca="false">19700+233740.5</f>
        <v>253440.5</v>
      </c>
      <c r="E36" s="20" t="n">
        <f aca="false">19700+166957.4</f>
        <v>186657.4</v>
      </c>
    </row>
    <row r="37" customFormat="false" ht="15.5" hidden="false" customHeight="false" outlineLevel="0" collapsed="false">
      <c r="A37" s="15" t="s">
        <v>47</v>
      </c>
      <c r="B37" s="19" t="s">
        <v>23</v>
      </c>
      <c r="C37" s="19" t="s">
        <v>19</v>
      </c>
      <c r="D37" s="20" t="n">
        <v>1640.5</v>
      </c>
      <c r="E37" s="20" t="n">
        <v>1640.5</v>
      </c>
    </row>
    <row r="38" customFormat="false" ht="15" hidden="false" customHeight="false" outlineLevel="0" collapsed="false">
      <c r="A38" s="17" t="s">
        <v>48</v>
      </c>
      <c r="B38" s="18" t="s">
        <v>27</v>
      </c>
      <c r="C38" s="18" t="s">
        <v>15</v>
      </c>
      <c r="D38" s="14" t="n">
        <f aca="false">SUM(D39:D44)</f>
        <v>1943680</v>
      </c>
      <c r="E38" s="14" t="n">
        <f aca="false">SUM(E39:E44)</f>
        <v>1928580.3</v>
      </c>
    </row>
    <row r="39" customFormat="false" ht="15.5" hidden="false" customHeight="false" outlineLevel="0" collapsed="false">
      <c r="A39" s="15" t="s">
        <v>49</v>
      </c>
      <c r="B39" s="19" t="s">
        <v>27</v>
      </c>
      <c r="C39" s="19" t="s">
        <v>14</v>
      </c>
      <c r="D39" s="20" t="n">
        <f aca="false">488458.2+28854.5</f>
        <v>517312.7</v>
      </c>
      <c r="E39" s="20" t="n">
        <f aca="false">490734+28854.5</f>
        <v>519588.5</v>
      </c>
    </row>
    <row r="40" customFormat="false" ht="39.55" hidden="false" customHeight="false" outlineLevel="0" collapsed="false">
      <c r="A40" s="15" t="s">
        <v>50</v>
      </c>
      <c r="B40" s="19" t="s">
        <v>27</v>
      </c>
      <c r="C40" s="19" t="s">
        <v>17</v>
      </c>
      <c r="D40" s="20" t="n">
        <v>1076693.3</v>
      </c>
      <c r="E40" s="20" t="n">
        <v>1064905</v>
      </c>
    </row>
    <row r="41" customFormat="false" ht="15.5" hidden="false" customHeight="false" outlineLevel="0" collapsed="false">
      <c r="A41" s="15" t="s">
        <v>51</v>
      </c>
      <c r="B41" s="19" t="s">
        <v>27</v>
      </c>
      <c r="C41" s="19" t="s">
        <v>19</v>
      </c>
      <c r="D41" s="20" t="n">
        <f aca="false">169888+5260.5</f>
        <v>175148.5</v>
      </c>
      <c r="E41" s="20" t="n">
        <v>170209.3</v>
      </c>
    </row>
    <row r="42" customFormat="false" ht="30.75" hidden="false" customHeight="true" outlineLevel="0" collapsed="false">
      <c r="A42" s="15" t="s">
        <v>52</v>
      </c>
      <c r="B42" s="19" t="s">
        <v>27</v>
      </c>
      <c r="C42" s="19" t="s">
        <v>23</v>
      </c>
      <c r="D42" s="22" t="n">
        <v>200</v>
      </c>
      <c r="E42" s="22" t="n">
        <v>200</v>
      </c>
    </row>
    <row r="43" customFormat="false" ht="15.5" hidden="false" customHeight="false" outlineLevel="0" collapsed="false">
      <c r="A43" s="15" t="s">
        <v>53</v>
      </c>
      <c r="B43" s="19" t="s">
        <v>27</v>
      </c>
      <c r="C43" s="19" t="s">
        <v>27</v>
      </c>
      <c r="D43" s="20" t="n">
        <v>10263.2</v>
      </c>
      <c r="E43" s="20" t="n">
        <v>10264.7</v>
      </c>
    </row>
    <row r="44" customFormat="false" ht="15.5" hidden="false" customHeight="false" outlineLevel="0" collapsed="false">
      <c r="A44" s="15" t="s">
        <v>54</v>
      </c>
      <c r="B44" s="19" t="s">
        <v>27</v>
      </c>
      <c r="C44" s="19" t="s">
        <v>34</v>
      </c>
      <c r="D44" s="20" t="n">
        <v>164062.3</v>
      </c>
      <c r="E44" s="20" t="n">
        <v>163412.8</v>
      </c>
    </row>
    <row r="45" customFormat="false" ht="15" hidden="false" customHeight="false" outlineLevel="0" collapsed="false">
      <c r="A45" s="17" t="s">
        <v>55</v>
      </c>
      <c r="B45" s="18" t="s">
        <v>41</v>
      </c>
      <c r="C45" s="18" t="s">
        <v>15</v>
      </c>
      <c r="D45" s="14" t="n">
        <f aca="false">SUM(D46:D47)</f>
        <v>83177.7</v>
      </c>
      <c r="E45" s="14" t="n">
        <f aca="false">SUM(E46:E47)</f>
        <v>82833.5</v>
      </c>
    </row>
    <row r="46" customFormat="false" ht="15.5" hidden="false" customHeight="false" outlineLevel="0" collapsed="false">
      <c r="A46" s="15" t="s">
        <v>56</v>
      </c>
      <c r="B46" s="19" t="s">
        <v>41</v>
      </c>
      <c r="C46" s="19" t="s">
        <v>14</v>
      </c>
      <c r="D46" s="20" t="n">
        <f aca="false">42870-13</f>
        <v>42857</v>
      </c>
      <c r="E46" s="20" t="n">
        <f aca="false">42182.8+665</f>
        <v>42847.8</v>
      </c>
    </row>
    <row r="47" customFormat="false" ht="15.5" hidden="false" customHeight="false" outlineLevel="0" collapsed="false">
      <c r="A47" s="15" t="s">
        <v>57</v>
      </c>
      <c r="B47" s="19" t="s">
        <v>41</v>
      </c>
      <c r="C47" s="19" t="s">
        <v>21</v>
      </c>
      <c r="D47" s="20" t="n">
        <v>40320.7</v>
      </c>
      <c r="E47" s="20" t="n">
        <v>39985.7</v>
      </c>
    </row>
    <row r="48" customFormat="false" ht="15" hidden="false" customHeight="false" outlineLevel="0" collapsed="false">
      <c r="A48" s="17" t="s">
        <v>58</v>
      </c>
      <c r="B48" s="18" t="n">
        <v>10</v>
      </c>
      <c r="C48" s="18" t="s">
        <v>15</v>
      </c>
      <c r="D48" s="14" t="n">
        <f aca="false">SUM(D49:D52)</f>
        <v>226646.6</v>
      </c>
      <c r="E48" s="14" t="n">
        <f aca="false">SUM(E49:E52)</f>
        <v>234713.3</v>
      </c>
    </row>
    <row r="49" customFormat="false" ht="15.5" hidden="false" customHeight="false" outlineLevel="0" collapsed="false">
      <c r="A49" s="15" t="s">
        <v>59</v>
      </c>
      <c r="B49" s="19" t="n">
        <v>10</v>
      </c>
      <c r="C49" s="19" t="s">
        <v>14</v>
      </c>
      <c r="D49" s="20" t="n">
        <v>9600</v>
      </c>
      <c r="E49" s="20" t="n">
        <v>9600</v>
      </c>
    </row>
    <row r="50" customFormat="false" ht="15.5" hidden="false" customHeight="false" outlineLevel="0" collapsed="false">
      <c r="A50" s="15" t="s">
        <v>60</v>
      </c>
      <c r="B50" s="19" t="n">
        <v>10</v>
      </c>
      <c r="C50" s="19" t="s">
        <v>19</v>
      </c>
      <c r="D50" s="20" t="n">
        <v>1500</v>
      </c>
      <c r="E50" s="20" t="n">
        <v>1500</v>
      </c>
    </row>
    <row r="51" customFormat="false" ht="15.5" hidden="false" customHeight="false" outlineLevel="0" collapsed="false">
      <c r="A51" s="15" t="s">
        <v>61</v>
      </c>
      <c r="B51" s="19" t="n">
        <v>10</v>
      </c>
      <c r="C51" s="19" t="s">
        <v>21</v>
      </c>
      <c r="D51" s="20" t="n">
        <v>204125</v>
      </c>
      <c r="E51" s="20" t="n">
        <f aca="false">215767.4+1094.1-4669.8</f>
        <v>212191.7</v>
      </c>
    </row>
    <row r="52" customFormat="false" ht="15.5" hidden="false" customHeight="false" outlineLevel="0" collapsed="false">
      <c r="A52" s="15" t="s">
        <v>62</v>
      </c>
      <c r="B52" s="19" t="n">
        <v>10</v>
      </c>
      <c r="C52" s="19" t="s">
        <v>25</v>
      </c>
      <c r="D52" s="20" t="n">
        <v>11421.6</v>
      </c>
      <c r="E52" s="20" t="n">
        <v>11421.6</v>
      </c>
    </row>
    <row r="53" customFormat="false" ht="15" hidden="false" customHeight="false" outlineLevel="0" collapsed="false">
      <c r="A53" s="17" t="s">
        <v>63</v>
      </c>
      <c r="B53" s="18" t="n">
        <v>11</v>
      </c>
      <c r="C53" s="18" t="s">
        <v>15</v>
      </c>
      <c r="D53" s="14" t="n">
        <f aca="false">D54+D55+D56</f>
        <v>120505</v>
      </c>
      <c r="E53" s="14" t="n">
        <f aca="false">E54+E55+E56</f>
        <v>115745.1</v>
      </c>
    </row>
    <row r="54" customFormat="false" ht="15.5" hidden="false" customHeight="false" outlineLevel="0" collapsed="false">
      <c r="A54" s="15" t="s">
        <v>64</v>
      </c>
      <c r="B54" s="19" t="n">
        <v>11</v>
      </c>
      <c r="C54" s="19" t="s">
        <v>14</v>
      </c>
      <c r="D54" s="20" t="n">
        <f aca="false">106958.7+5000</f>
        <v>111958.7</v>
      </c>
      <c r="E54" s="20" t="n">
        <v>107198.8</v>
      </c>
    </row>
    <row r="55" customFormat="false" ht="15.5" hidden="false" customHeight="false" outlineLevel="0" collapsed="false">
      <c r="A55" s="15" t="s">
        <v>65</v>
      </c>
      <c r="B55" s="19" t="n">
        <v>11</v>
      </c>
      <c r="C55" s="19" t="s">
        <v>17</v>
      </c>
      <c r="D55" s="20" t="n">
        <v>3078.4</v>
      </c>
      <c r="E55" s="20" t="n">
        <v>3078.4</v>
      </c>
    </row>
    <row r="56" customFormat="false" ht="15.5" hidden="false" customHeight="false" outlineLevel="0" collapsed="false">
      <c r="A56" s="15" t="s">
        <v>66</v>
      </c>
      <c r="B56" s="19" t="n">
        <v>11</v>
      </c>
      <c r="C56" s="19" t="s">
        <v>23</v>
      </c>
      <c r="D56" s="20" t="n">
        <v>5467.9</v>
      </c>
      <c r="E56" s="20" t="n">
        <v>5467.9</v>
      </c>
    </row>
    <row r="57" customFormat="false" ht="30" hidden="false" customHeight="false" outlineLevel="0" collapsed="false">
      <c r="A57" s="17" t="s">
        <v>67</v>
      </c>
      <c r="B57" s="18" t="n">
        <v>13</v>
      </c>
      <c r="C57" s="18" t="s">
        <v>15</v>
      </c>
      <c r="D57" s="14" t="n">
        <f aca="false">D58</f>
        <v>2595.8</v>
      </c>
      <c r="E57" s="10" t="n">
        <f aca="false">E58</f>
        <v>2595.8</v>
      </c>
    </row>
    <row r="58" customFormat="false" ht="26.85" hidden="false" customHeight="false" outlineLevel="0" collapsed="false">
      <c r="A58" s="15" t="s">
        <v>68</v>
      </c>
      <c r="B58" s="19" t="n">
        <v>13</v>
      </c>
      <c r="C58" s="19" t="s">
        <v>14</v>
      </c>
      <c r="D58" s="20" t="n">
        <v>2595.8</v>
      </c>
      <c r="E58" s="22" t="n">
        <v>2595.8</v>
      </c>
    </row>
    <row r="59" customFormat="false" ht="30" hidden="false" customHeight="false" outlineLevel="0" collapsed="false">
      <c r="A59" s="23" t="s">
        <v>69</v>
      </c>
      <c r="B59" s="18" t="n">
        <v>14</v>
      </c>
      <c r="C59" s="18" t="s">
        <v>15</v>
      </c>
      <c r="D59" s="14" t="n">
        <f aca="false">D60</f>
        <v>3000</v>
      </c>
      <c r="E59" s="14" t="n">
        <f aca="false">E60</f>
        <v>3000</v>
      </c>
    </row>
    <row r="60" customFormat="false" ht="46.5" hidden="false" customHeight="false" outlineLevel="0" collapsed="false">
      <c r="A60" s="24" t="s">
        <v>70</v>
      </c>
      <c r="B60" s="19" t="n">
        <v>14</v>
      </c>
      <c r="C60" s="19" t="s">
        <v>14</v>
      </c>
      <c r="D60" s="20" t="n">
        <v>3000</v>
      </c>
      <c r="E60" s="20" t="n">
        <v>3000</v>
      </c>
    </row>
    <row r="61" customFormat="false" ht="15" hidden="false" customHeight="false" outlineLevel="0" collapsed="false">
      <c r="A61" s="23" t="s">
        <v>71</v>
      </c>
      <c r="B61" s="18"/>
      <c r="C61" s="18"/>
      <c r="D61" s="14" t="n">
        <f aca="false">D62</f>
        <v>30600</v>
      </c>
      <c r="E61" s="14" t="n">
        <f aca="false">E62</f>
        <v>62000</v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5"/>
      <c r="DZ61" s="25"/>
      <c r="EA61" s="25"/>
      <c r="EB61" s="25"/>
      <c r="EC61" s="25"/>
      <c r="ED61" s="25"/>
      <c r="EE61" s="25"/>
      <c r="EF61" s="25"/>
      <c r="EG61" s="25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25"/>
      <c r="FA61" s="25"/>
      <c r="FB61" s="25"/>
      <c r="FC61" s="25"/>
      <c r="FD61" s="25"/>
      <c r="FE61" s="25"/>
      <c r="FF61" s="25"/>
      <c r="FG61" s="25"/>
      <c r="FH61" s="25"/>
      <c r="FI61" s="25"/>
      <c r="FJ61" s="25"/>
      <c r="FK61" s="25"/>
      <c r="FL61" s="25"/>
      <c r="FM61" s="25"/>
      <c r="FN61" s="25"/>
      <c r="FO61" s="25"/>
      <c r="FP61" s="25"/>
      <c r="FQ61" s="25"/>
      <c r="FR61" s="25"/>
      <c r="FS61" s="25"/>
      <c r="FT61" s="25"/>
      <c r="FU61" s="25"/>
      <c r="FV61" s="25"/>
      <c r="FW61" s="25"/>
      <c r="FX61" s="25"/>
      <c r="FY61" s="25"/>
      <c r="FZ61" s="25"/>
      <c r="GA61" s="25"/>
      <c r="GB61" s="25"/>
      <c r="GC61" s="25"/>
      <c r="GD61" s="25"/>
      <c r="GE61" s="25"/>
      <c r="GF61" s="25"/>
      <c r="GG61" s="25"/>
      <c r="GH61" s="25"/>
      <c r="GI61" s="25"/>
      <c r="GJ61" s="25"/>
      <c r="GK61" s="25"/>
      <c r="GL61" s="25"/>
      <c r="GM61" s="25"/>
      <c r="GN61" s="25"/>
      <c r="GO61" s="25"/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  <c r="HO61" s="25"/>
      <c r="HP61" s="25"/>
      <c r="HQ61" s="25"/>
      <c r="HR61" s="25"/>
      <c r="HS61" s="25"/>
      <c r="HT61" s="25"/>
      <c r="HU61" s="25"/>
      <c r="HV61" s="25"/>
      <c r="HW61" s="25"/>
      <c r="HX61" s="25"/>
      <c r="HY61" s="25"/>
      <c r="HZ61" s="25"/>
      <c r="IA61" s="25"/>
      <c r="IB61" s="25"/>
      <c r="IC61" s="25"/>
      <c r="ID61" s="25"/>
      <c r="IE61" s="25"/>
      <c r="IF61" s="25"/>
      <c r="IG61" s="25"/>
      <c r="IH61" s="25"/>
      <c r="II61" s="25"/>
      <c r="IJ61" s="25"/>
      <c r="IK61" s="25"/>
      <c r="IL61" s="25"/>
      <c r="IM61" s="25"/>
      <c r="IN61" s="25"/>
      <c r="IO61" s="25"/>
      <c r="IP61" s="25"/>
      <c r="IQ61" s="25"/>
      <c r="IR61" s="25"/>
      <c r="IS61" s="25"/>
      <c r="IT61" s="25"/>
      <c r="IU61" s="25"/>
      <c r="IV61" s="25"/>
      <c r="IW61" s="25"/>
      <c r="IX61" s="25"/>
      <c r="IY61" s="25"/>
      <c r="IZ61" s="25"/>
      <c r="JA61" s="25"/>
      <c r="JB61" s="25"/>
      <c r="JC61" s="25"/>
      <c r="JD61" s="25"/>
      <c r="JE61" s="25"/>
      <c r="JF61" s="25"/>
      <c r="JG61" s="25"/>
      <c r="JH61" s="25"/>
      <c r="JI61" s="25"/>
      <c r="JJ61" s="25"/>
      <c r="JK61" s="25"/>
      <c r="JL61" s="25"/>
      <c r="JM61" s="25"/>
      <c r="JN61" s="25"/>
      <c r="JO61" s="25"/>
      <c r="JP61" s="25"/>
      <c r="JQ61" s="25"/>
      <c r="JR61" s="25"/>
      <c r="JS61" s="25"/>
      <c r="JT61" s="25"/>
      <c r="JU61" s="25"/>
      <c r="JV61" s="25"/>
      <c r="JW61" s="25"/>
      <c r="JX61" s="25"/>
      <c r="JY61" s="25"/>
      <c r="JZ61" s="25"/>
      <c r="KA61" s="25"/>
      <c r="KB61" s="25"/>
      <c r="KC61" s="25"/>
      <c r="KD61" s="25"/>
      <c r="KE61" s="25"/>
      <c r="KF61" s="25"/>
      <c r="KG61" s="25"/>
      <c r="KH61" s="25"/>
      <c r="KI61" s="25"/>
      <c r="KJ61" s="25"/>
      <c r="KK61" s="25"/>
      <c r="KL61" s="25"/>
      <c r="KM61" s="25"/>
      <c r="KN61" s="25"/>
      <c r="KO61" s="25"/>
      <c r="KP61" s="25"/>
      <c r="KQ61" s="25"/>
      <c r="KR61" s="25"/>
      <c r="KS61" s="25"/>
      <c r="KT61" s="25"/>
      <c r="KU61" s="25"/>
      <c r="KV61" s="25"/>
      <c r="KW61" s="25"/>
      <c r="KX61" s="25"/>
      <c r="KY61" s="25"/>
      <c r="KZ61" s="25"/>
      <c r="LA61" s="25"/>
      <c r="LB61" s="25"/>
      <c r="LC61" s="25"/>
      <c r="LD61" s="25"/>
      <c r="LE61" s="25"/>
      <c r="LF61" s="25"/>
      <c r="LG61" s="25"/>
      <c r="LH61" s="25"/>
      <c r="LI61" s="25"/>
      <c r="LJ61" s="25"/>
      <c r="LK61" s="25"/>
      <c r="LL61" s="25"/>
      <c r="LM61" s="25"/>
      <c r="LN61" s="25"/>
      <c r="LO61" s="25"/>
      <c r="LP61" s="25"/>
      <c r="LQ61" s="25"/>
      <c r="LR61" s="25"/>
      <c r="LS61" s="25"/>
      <c r="LT61" s="25"/>
      <c r="LU61" s="25"/>
      <c r="LV61" s="25"/>
      <c r="LW61" s="25"/>
      <c r="LX61" s="25"/>
      <c r="LY61" s="25"/>
      <c r="LZ61" s="25"/>
      <c r="MA61" s="25"/>
      <c r="MB61" s="25"/>
      <c r="MC61" s="25"/>
      <c r="MD61" s="25"/>
      <c r="ME61" s="25"/>
      <c r="MF61" s="25"/>
      <c r="MG61" s="25"/>
      <c r="MH61" s="25"/>
      <c r="MI61" s="25"/>
      <c r="MJ61" s="25"/>
      <c r="MK61" s="25"/>
      <c r="ML61" s="25"/>
      <c r="MM61" s="25"/>
      <c r="MN61" s="25"/>
      <c r="MO61" s="25"/>
      <c r="MP61" s="25"/>
      <c r="MQ61" s="25"/>
      <c r="MR61" s="25"/>
      <c r="MS61" s="25"/>
      <c r="MT61" s="25"/>
      <c r="MU61" s="25"/>
      <c r="MV61" s="25"/>
      <c r="MW61" s="25"/>
      <c r="MX61" s="25"/>
      <c r="MY61" s="25"/>
      <c r="MZ61" s="25"/>
      <c r="NA61" s="25"/>
      <c r="NB61" s="25"/>
      <c r="NC61" s="25"/>
      <c r="ND61" s="25"/>
      <c r="NE61" s="25"/>
      <c r="NF61" s="25"/>
      <c r="NG61" s="25"/>
      <c r="NH61" s="25"/>
      <c r="NI61" s="25"/>
      <c r="NJ61" s="25"/>
      <c r="NK61" s="25"/>
      <c r="NL61" s="25"/>
      <c r="NM61" s="25"/>
      <c r="NN61" s="25"/>
      <c r="NO61" s="25"/>
      <c r="NP61" s="25"/>
      <c r="NQ61" s="25"/>
      <c r="NR61" s="25"/>
      <c r="NS61" s="25"/>
      <c r="NT61" s="25"/>
      <c r="NU61" s="25"/>
      <c r="NV61" s="25"/>
      <c r="NW61" s="25"/>
      <c r="NX61" s="25"/>
      <c r="NY61" s="25"/>
      <c r="NZ61" s="25"/>
      <c r="OA61" s="25"/>
      <c r="OB61" s="25"/>
      <c r="OC61" s="25"/>
      <c r="OD61" s="25"/>
      <c r="OE61" s="25"/>
      <c r="OF61" s="25"/>
      <c r="OG61" s="25"/>
      <c r="OH61" s="25"/>
      <c r="OI61" s="25"/>
      <c r="OJ61" s="25"/>
      <c r="OK61" s="25"/>
      <c r="OL61" s="25"/>
      <c r="OM61" s="25"/>
      <c r="ON61" s="25"/>
      <c r="OO61" s="25"/>
      <c r="OP61" s="25"/>
      <c r="OQ61" s="25"/>
      <c r="OR61" s="25"/>
      <c r="OS61" s="25"/>
      <c r="OT61" s="25"/>
      <c r="OU61" s="25"/>
      <c r="OV61" s="25"/>
      <c r="OW61" s="25"/>
      <c r="OX61" s="25"/>
      <c r="OY61" s="25"/>
      <c r="OZ61" s="25"/>
      <c r="PA61" s="25"/>
      <c r="PB61" s="25"/>
      <c r="PC61" s="25"/>
      <c r="PD61" s="25"/>
      <c r="PE61" s="25"/>
      <c r="PF61" s="25"/>
      <c r="PG61" s="25"/>
      <c r="PH61" s="25"/>
      <c r="PI61" s="25"/>
      <c r="PJ61" s="25"/>
      <c r="PK61" s="25"/>
      <c r="PL61" s="25"/>
      <c r="PM61" s="25"/>
      <c r="PN61" s="25"/>
      <c r="PO61" s="25"/>
      <c r="PP61" s="25"/>
      <c r="PQ61" s="25"/>
      <c r="PR61" s="25"/>
      <c r="PS61" s="25"/>
      <c r="PT61" s="25"/>
      <c r="PU61" s="25"/>
      <c r="PV61" s="25"/>
      <c r="PW61" s="25"/>
      <c r="PX61" s="25"/>
      <c r="PY61" s="25"/>
      <c r="PZ61" s="25"/>
      <c r="QA61" s="25"/>
      <c r="QB61" s="25"/>
      <c r="QC61" s="25"/>
      <c r="QD61" s="25"/>
      <c r="QE61" s="25"/>
      <c r="QF61" s="25"/>
      <c r="QG61" s="25"/>
      <c r="QH61" s="25"/>
      <c r="QI61" s="25"/>
      <c r="QJ61" s="25"/>
      <c r="QK61" s="25"/>
      <c r="QL61" s="25"/>
      <c r="QM61" s="25"/>
      <c r="QN61" s="25"/>
      <c r="QO61" s="25"/>
      <c r="QP61" s="25"/>
      <c r="QQ61" s="25"/>
      <c r="QR61" s="25"/>
      <c r="QS61" s="25"/>
      <c r="QT61" s="25"/>
      <c r="QU61" s="25"/>
      <c r="QV61" s="25"/>
      <c r="QW61" s="25"/>
      <c r="QX61" s="25"/>
      <c r="QY61" s="25"/>
      <c r="QZ61" s="25"/>
      <c r="RA61" s="25"/>
      <c r="RB61" s="25"/>
      <c r="RC61" s="25"/>
      <c r="RD61" s="25"/>
      <c r="RE61" s="25"/>
      <c r="RF61" s="25"/>
      <c r="RG61" s="25"/>
      <c r="RH61" s="25"/>
      <c r="RI61" s="25"/>
      <c r="RJ61" s="25"/>
      <c r="RK61" s="25"/>
      <c r="RL61" s="25"/>
      <c r="RM61" s="25"/>
      <c r="RN61" s="25"/>
      <c r="RO61" s="25"/>
      <c r="RP61" s="25"/>
      <c r="RQ61" s="25"/>
      <c r="RR61" s="25"/>
      <c r="RS61" s="25"/>
      <c r="RT61" s="25"/>
      <c r="RU61" s="25"/>
      <c r="RV61" s="25"/>
      <c r="RW61" s="25"/>
      <c r="RX61" s="25"/>
      <c r="RY61" s="25"/>
      <c r="RZ61" s="25"/>
      <c r="SA61" s="25"/>
      <c r="SB61" s="25"/>
      <c r="SC61" s="25"/>
      <c r="SD61" s="25"/>
      <c r="SE61" s="25"/>
      <c r="SF61" s="25"/>
      <c r="SG61" s="25"/>
      <c r="SH61" s="25"/>
      <c r="SI61" s="25"/>
      <c r="SJ61" s="25"/>
      <c r="SK61" s="25"/>
      <c r="SL61" s="25"/>
      <c r="SM61" s="25"/>
      <c r="SN61" s="25"/>
      <c r="SO61" s="25"/>
      <c r="SP61" s="25"/>
      <c r="SQ61" s="25"/>
      <c r="SR61" s="25"/>
      <c r="SS61" s="25"/>
      <c r="ST61" s="25"/>
      <c r="SU61" s="25"/>
      <c r="SV61" s="25"/>
      <c r="SW61" s="25"/>
      <c r="SX61" s="25"/>
      <c r="SY61" s="25"/>
      <c r="SZ61" s="25"/>
      <c r="TA61" s="25"/>
      <c r="TB61" s="25"/>
      <c r="TC61" s="25"/>
      <c r="TD61" s="25"/>
      <c r="TE61" s="25"/>
      <c r="TF61" s="25"/>
      <c r="TG61" s="25"/>
      <c r="TH61" s="25"/>
      <c r="TI61" s="25"/>
      <c r="TJ61" s="25"/>
      <c r="TK61" s="25"/>
      <c r="TL61" s="25"/>
      <c r="TM61" s="25"/>
      <c r="TN61" s="25"/>
      <c r="TO61" s="25"/>
      <c r="TP61" s="25"/>
      <c r="TQ61" s="25"/>
      <c r="TR61" s="25"/>
      <c r="TS61" s="25"/>
      <c r="TT61" s="25"/>
      <c r="TU61" s="25"/>
      <c r="TV61" s="25"/>
      <c r="TW61" s="25"/>
      <c r="TX61" s="25"/>
      <c r="TY61" s="25"/>
      <c r="TZ61" s="25"/>
      <c r="UA61" s="25"/>
      <c r="UB61" s="25"/>
      <c r="UC61" s="25"/>
      <c r="UD61" s="25"/>
      <c r="UE61" s="25"/>
      <c r="UF61" s="25"/>
      <c r="UG61" s="25"/>
      <c r="UH61" s="25"/>
      <c r="UI61" s="25"/>
      <c r="UJ61" s="25"/>
      <c r="UK61" s="25"/>
      <c r="UL61" s="25"/>
      <c r="UM61" s="25"/>
      <c r="UN61" s="25"/>
      <c r="UO61" s="25"/>
      <c r="UP61" s="25"/>
      <c r="UQ61" s="25"/>
      <c r="UR61" s="25"/>
      <c r="US61" s="25"/>
      <c r="UT61" s="25"/>
      <c r="UU61" s="25"/>
      <c r="UV61" s="25"/>
      <c r="UW61" s="25"/>
      <c r="UX61" s="25"/>
      <c r="UY61" s="25"/>
      <c r="UZ61" s="25"/>
      <c r="VA61" s="25"/>
      <c r="VB61" s="25"/>
      <c r="VC61" s="25"/>
      <c r="VD61" s="25"/>
      <c r="VE61" s="25"/>
      <c r="VF61" s="25"/>
      <c r="VG61" s="25"/>
      <c r="VH61" s="25"/>
      <c r="VI61" s="25"/>
      <c r="VJ61" s="25"/>
      <c r="VK61" s="25"/>
      <c r="VL61" s="25"/>
      <c r="VM61" s="25"/>
      <c r="VN61" s="25"/>
      <c r="VO61" s="25"/>
      <c r="VP61" s="25"/>
      <c r="VQ61" s="25"/>
      <c r="VR61" s="25"/>
      <c r="VS61" s="25"/>
      <c r="VT61" s="25"/>
      <c r="VU61" s="25"/>
      <c r="VV61" s="25"/>
      <c r="VW61" s="25"/>
      <c r="VX61" s="25"/>
      <c r="VY61" s="25"/>
      <c r="VZ61" s="25"/>
      <c r="WA61" s="25"/>
      <c r="WB61" s="25"/>
      <c r="WC61" s="25"/>
      <c r="WD61" s="25"/>
      <c r="WE61" s="25"/>
      <c r="WF61" s="25"/>
      <c r="WG61" s="25"/>
      <c r="WH61" s="25"/>
      <c r="WI61" s="25"/>
      <c r="WJ61" s="25"/>
      <c r="WK61" s="25"/>
      <c r="WL61" s="25"/>
      <c r="WM61" s="25"/>
      <c r="WN61" s="25"/>
      <c r="WO61" s="25"/>
      <c r="WP61" s="25"/>
      <c r="WQ61" s="25"/>
      <c r="WR61" s="25"/>
      <c r="WS61" s="25"/>
      <c r="WT61" s="25"/>
      <c r="WU61" s="25"/>
      <c r="WV61" s="25"/>
      <c r="WW61" s="25"/>
      <c r="WX61" s="25"/>
      <c r="WY61" s="25"/>
      <c r="WZ61" s="25"/>
      <c r="XA61" s="25"/>
      <c r="XB61" s="25"/>
      <c r="XC61" s="25"/>
      <c r="XD61" s="25"/>
      <c r="XE61" s="25"/>
      <c r="XF61" s="25"/>
      <c r="XG61" s="25"/>
      <c r="XH61" s="25"/>
      <c r="XI61" s="25"/>
      <c r="XJ61" s="25"/>
      <c r="XK61" s="25"/>
      <c r="XL61" s="25"/>
      <c r="XM61" s="25"/>
      <c r="XN61" s="25"/>
      <c r="XO61" s="25"/>
      <c r="XP61" s="25"/>
      <c r="XQ61" s="25"/>
      <c r="XR61" s="25"/>
      <c r="XS61" s="25"/>
      <c r="XT61" s="25"/>
      <c r="XU61" s="25"/>
      <c r="XV61" s="25"/>
      <c r="XW61" s="25"/>
      <c r="XX61" s="25"/>
      <c r="XY61" s="25"/>
      <c r="XZ61" s="25"/>
      <c r="YA61" s="25"/>
      <c r="YB61" s="25"/>
      <c r="YC61" s="25"/>
      <c r="YD61" s="25"/>
      <c r="YE61" s="25"/>
      <c r="YF61" s="25"/>
      <c r="YG61" s="25"/>
      <c r="YH61" s="25"/>
      <c r="YI61" s="25"/>
      <c r="YJ61" s="25"/>
      <c r="YK61" s="25"/>
      <c r="YL61" s="25"/>
      <c r="YM61" s="25"/>
      <c r="YN61" s="25"/>
      <c r="YO61" s="25"/>
      <c r="YP61" s="25"/>
      <c r="YQ61" s="25"/>
      <c r="YR61" s="25"/>
      <c r="YS61" s="25"/>
      <c r="YT61" s="25"/>
      <c r="YU61" s="25"/>
      <c r="YV61" s="25"/>
      <c r="YW61" s="25"/>
      <c r="YX61" s="25"/>
      <c r="YY61" s="25"/>
      <c r="YZ61" s="25"/>
      <c r="ZA61" s="25"/>
      <c r="ZB61" s="25"/>
      <c r="ZC61" s="25"/>
      <c r="ZD61" s="25"/>
      <c r="ZE61" s="25"/>
      <c r="ZF61" s="25"/>
      <c r="ZG61" s="25"/>
      <c r="ZH61" s="25"/>
      <c r="ZI61" s="25"/>
      <c r="ZJ61" s="25"/>
      <c r="ZK61" s="25"/>
      <c r="ZL61" s="25"/>
      <c r="ZM61" s="25"/>
      <c r="ZN61" s="25"/>
      <c r="ZO61" s="25"/>
      <c r="ZP61" s="25"/>
      <c r="ZQ61" s="25"/>
      <c r="ZR61" s="25"/>
      <c r="ZS61" s="25"/>
      <c r="ZT61" s="25"/>
      <c r="ZU61" s="25"/>
      <c r="ZV61" s="25"/>
      <c r="ZW61" s="25"/>
      <c r="ZX61" s="25"/>
      <c r="ZY61" s="25"/>
      <c r="ZZ61" s="25"/>
      <c r="AAA61" s="25"/>
      <c r="AAB61" s="25"/>
      <c r="AAC61" s="25"/>
      <c r="AAD61" s="25"/>
      <c r="AAE61" s="25"/>
      <c r="AAF61" s="25"/>
      <c r="AAG61" s="25"/>
      <c r="AAH61" s="25"/>
      <c r="AAI61" s="25"/>
      <c r="AAJ61" s="25"/>
      <c r="AAK61" s="25"/>
      <c r="AAL61" s="25"/>
      <c r="AAM61" s="25"/>
      <c r="AAN61" s="25"/>
      <c r="AAO61" s="25"/>
      <c r="AAP61" s="25"/>
      <c r="AAQ61" s="25"/>
      <c r="AAR61" s="25"/>
      <c r="AAS61" s="25"/>
      <c r="AAT61" s="25"/>
      <c r="AAU61" s="25"/>
      <c r="AAV61" s="25"/>
      <c r="AAW61" s="25"/>
      <c r="AAX61" s="25"/>
      <c r="AAY61" s="25"/>
      <c r="AAZ61" s="25"/>
      <c r="ABA61" s="25"/>
      <c r="ABB61" s="25"/>
      <c r="ABC61" s="25"/>
      <c r="ABD61" s="25"/>
      <c r="ABE61" s="25"/>
      <c r="ABF61" s="25"/>
      <c r="ABG61" s="25"/>
      <c r="ABH61" s="25"/>
      <c r="ABI61" s="25"/>
      <c r="ABJ61" s="25"/>
      <c r="ABK61" s="25"/>
      <c r="ABL61" s="25"/>
      <c r="ABM61" s="25"/>
      <c r="ABN61" s="25"/>
      <c r="ABO61" s="25"/>
      <c r="ABP61" s="25"/>
      <c r="ABQ61" s="25"/>
      <c r="ABR61" s="25"/>
      <c r="ABS61" s="25"/>
      <c r="ABT61" s="25"/>
      <c r="ABU61" s="25"/>
      <c r="ABV61" s="25"/>
      <c r="ABW61" s="25"/>
      <c r="ABX61" s="25"/>
      <c r="ABY61" s="25"/>
      <c r="ABZ61" s="25"/>
      <c r="ACA61" s="25"/>
      <c r="ACB61" s="25"/>
      <c r="ACC61" s="25"/>
      <c r="ACD61" s="25"/>
      <c r="ACE61" s="25"/>
      <c r="ACF61" s="25"/>
      <c r="ACG61" s="25"/>
      <c r="ACH61" s="25"/>
      <c r="ACI61" s="25"/>
      <c r="ACJ61" s="25"/>
      <c r="ACK61" s="25"/>
      <c r="ACL61" s="25"/>
      <c r="ACM61" s="25"/>
      <c r="ACN61" s="25"/>
      <c r="ACO61" s="25"/>
      <c r="ACP61" s="25"/>
      <c r="ACQ61" s="25"/>
      <c r="ACR61" s="25"/>
      <c r="ACS61" s="25"/>
      <c r="ACT61" s="25"/>
      <c r="ACU61" s="25"/>
      <c r="ACV61" s="25"/>
      <c r="ACW61" s="25"/>
      <c r="ACX61" s="25"/>
      <c r="ACY61" s="25"/>
      <c r="ACZ61" s="25"/>
      <c r="ADA61" s="25"/>
      <c r="ADB61" s="25"/>
      <c r="ADC61" s="25"/>
      <c r="ADD61" s="25"/>
      <c r="ADE61" s="25"/>
      <c r="ADF61" s="25"/>
      <c r="ADG61" s="25"/>
      <c r="ADH61" s="25"/>
      <c r="ADI61" s="25"/>
      <c r="ADJ61" s="25"/>
      <c r="ADK61" s="25"/>
      <c r="ADL61" s="25"/>
      <c r="ADM61" s="25"/>
      <c r="ADN61" s="25"/>
      <c r="ADO61" s="25"/>
      <c r="ADP61" s="25"/>
      <c r="ADQ61" s="25"/>
      <c r="ADR61" s="25"/>
      <c r="ADS61" s="25"/>
      <c r="ADT61" s="25"/>
      <c r="ADU61" s="25"/>
      <c r="ADV61" s="25"/>
      <c r="ADW61" s="25"/>
      <c r="ADX61" s="25"/>
      <c r="ADY61" s="25"/>
      <c r="ADZ61" s="25"/>
      <c r="AEA61" s="25"/>
      <c r="AEB61" s="25"/>
      <c r="AEC61" s="25"/>
      <c r="AED61" s="25"/>
      <c r="AEE61" s="25"/>
      <c r="AEF61" s="25"/>
      <c r="AEG61" s="25"/>
      <c r="AEH61" s="25"/>
      <c r="AEI61" s="25"/>
      <c r="AEJ61" s="25"/>
      <c r="AEK61" s="25"/>
      <c r="AEL61" s="25"/>
      <c r="AEM61" s="25"/>
      <c r="AEN61" s="25"/>
      <c r="AEO61" s="25"/>
      <c r="AEP61" s="25"/>
      <c r="AEQ61" s="25"/>
      <c r="AER61" s="25"/>
      <c r="AES61" s="25"/>
      <c r="AET61" s="25"/>
      <c r="AEU61" s="25"/>
      <c r="AEV61" s="25"/>
      <c r="AEW61" s="25"/>
      <c r="AEX61" s="25"/>
      <c r="AEY61" s="25"/>
      <c r="AEZ61" s="25"/>
      <c r="AFA61" s="25"/>
      <c r="AFB61" s="25"/>
      <c r="AFC61" s="25"/>
      <c r="AFD61" s="25"/>
      <c r="AFE61" s="25"/>
      <c r="AFF61" s="25"/>
      <c r="AFG61" s="25"/>
      <c r="AFH61" s="25"/>
      <c r="AFI61" s="25"/>
      <c r="AFJ61" s="25"/>
      <c r="AFK61" s="25"/>
      <c r="AFL61" s="25"/>
      <c r="AFM61" s="25"/>
      <c r="AFN61" s="25"/>
      <c r="AFO61" s="25"/>
      <c r="AFP61" s="25"/>
      <c r="AFQ61" s="25"/>
      <c r="AFR61" s="25"/>
      <c r="AFS61" s="25"/>
      <c r="AFT61" s="25"/>
      <c r="AFU61" s="25"/>
      <c r="AFV61" s="25"/>
      <c r="AFW61" s="25"/>
      <c r="AFX61" s="25"/>
      <c r="AFY61" s="25"/>
      <c r="AFZ61" s="25"/>
      <c r="AGA61" s="25"/>
      <c r="AGB61" s="25"/>
      <c r="AGC61" s="25"/>
      <c r="AGD61" s="25"/>
      <c r="AGE61" s="25"/>
      <c r="AGF61" s="25"/>
      <c r="AGG61" s="25"/>
      <c r="AGH61" s="25"/>
      <c r="AGI61" s="25"/>
      <c r="AGJ61" s="25"/>
      <c r="AGK61" s="25"/>
      <c r="AGL61" s="25"/>
      <c r="AGM61" s="25"/>
      <c r="AGN61" s="25"/>
      <c r="AGO61" s="25"/>
      <c r="AGP61" s="25"/>
      <c r="AGQ61" s="25"/>
      <c r="AGR61" s="25"/>
      <c r="AGS61" s="25"/>
      <c r="AGT61" s="25"/>
      <c r="AGU61" s="25"/>
      <c r="AGV61" s="25"/>
      <c r="AGW61" s="25"/>
      <c r="AGX61" s="25"/>
      <c r="AGY61" s="25"/>
      <c r="AGZ61" s="25"/>
      <c r="AHA61" s="25"/>
      <c r="AHB61" s="25"/>
      <c r="AHC61" s="25"/>
      <c r="AHD61" s="25"/>
      <c r="AHE61" s="25"/>
      <c r="AHF61" s="25"/>
      <c r="AHG61" s="25"/>
      <c r="AHH61" s="25"/>
      <c r="AHI61" s="25"/>
      <c r="AHJ61" s="25"/>
      <c r="AHK61" s="25"/>
      <c r="AHL61" s="25"/>
      <c r="AHM61" s="25"/>
      <c r="AHN61" s="25"/>
      <c r="AHO61" s="25"/>
      <c r="AHP61" s="25"/>
      <c r="AHQ61" s="25"/>
      <c r="AHR61" s="25"/>
      <c r="AHS61" s="25"/>
      <c r="AHT61" s="25"/>
      <c r="AHU61" s="25"/>
      <c r="AHV61" s="25"/>
      <c r="AHW61" s="25"/>
      <c r="AHX61" s="25"/>
      <c r="AHY61" s="25"/>
      <c r="AHZ61" s="25"/>
      <c r="AIA61" s="25"/>
      <c r="AIB61" s="25"/>
      <c r="AIC61" s="25"/>
      <c r="AID61" s="25"/>
      <c r="AIE61" s="25"/>
      <c r="AIF61" s="25"/>
      <c r="AIG61" s="25"/>
      <c r="AIH61" s="25"/>
      <c r="AII61" s="25"/>
      <c r="AIJ61" s="25"/>
      <c r="AIK61" s="25"/>
      <c r="AIL61" s="25"/>
      <c r="AIM61" s="25"/>
      <c r="AIN61" s="25"/>
      <c r="AIO61" s="25"/>
      <c r="AIP61" s="25"/>
      <c r="AIQ61" s="25"/>
      <c r="AIR61" s="25"/>
      <c r="AIS61" s="25"/>
      <c r="AIT61" s="25"/>
      <c r="AIU61" s="25"/>
      <c r="AIV61" s="25"/>
      <c r="AIW61" s="25"/>
      <c r="AIX61" s="25"/>
      <c r="AIY61" s="25"/>
      <c r="AIZ61" s="25"/>
      <c r="AJA61" s="25"/>
      <c r="AJB61" s="25"/>
      <c r="AJC61" s="25"/>
      <c r="AJD61" s="25"/>
      <c r="AJE61" s="25"/>
      <c r="AJF61" s="25"/>
      <c r="AJG61" s="25"/>
      <c r="AJH61" s="25"/>
      <c r="AJI61" s="25"/>
      <c r="AJJ61" s="25"/>
      <c r="AJK61" s="25"/>
      <c r="AJL61" s="25"/>
      <c r="AJM61" s="25"/>
      <c r="AJN61" s="25"/>
      <c r="AJO61" s="25"/>
      <c r="AJP61" s="25"/>
      <c r="AJQ61" s="25"/>
      <c r="AJR61" s="25"/>
      <c r="AJS61" s="25"/>
      <c r="AJT61" s="25"/>
      <c r="AJU61" s="25"/>
      <c r="AJV61" s="25"/>
      <c r="AJW61" s="25"/>
      <c r="AJX61" s="25"/>
      <c r="AJY61" s="25"/>
      <c r="AJZ61" s="25"/>
      <c r="AKA61" s="25"/>
      <c r="AKB61" s="25"/>
      <c r="AKC61" s="25"/>
      <c r="AKD61" s="25"/>
      <c r="AKE61" s="25"/>
      <c r="AKF61" s="25"/>
      <c r="AKG61" s="25"/>
      <c r="AKH61" s="25"/>
      <c r="AKI61" s="25"/>
      <c r="AKJ61" s="25"/>
      <c r="AKK61" s="25"/>
      <c r="AKL61" s="25"/>
      <c r="AKM61" s="25"/>
      <c r="AKN61" s="25"/>
      <c r="AKO61" s="25"/>
      <c r="AKP61" s="25"/>
      <c r="AKQ61" s="25"/>
      <c r="AKR61" s="25"/>
      <c r="AKS61" s="25"/>
      <c r="AKT61" s="25"/>
      <c r="AKU61" s="25"/>
      <c r="AKV61" s="25"/>
      <c r="AKW61" s="25"/>
      <c r="AKX61" s="25"/>
      <c r="AKY61" s="25"/>
      <c r="AKZ61" s="25"/>
      <c r="ALA61" s="25"/>
      <c r="ALB61" s="25"/>
      <c r="ALC61" s="25"/>
      <c r="ALD61" s="25"/>
      <c r="ALE61" s="25"/>
      <c r="ALF61" s="25"/>
      <c r="ALG61" s="25"/>
      <c r="ALH61" s="25"/>
      <c r="ALI61" s="25"/>
      <c r="ALJ61" s="25"/>
      <c r="ALK61" s="25"/>
      <c r="ALL61" s="25"/>
      <c r="ALM61" s="25"/>
      <c r="ALN61" s="25"/>
      <c r="ALO61" s="25"/>
      <c r="ALP61" s="25"/>
      <c r="ALQ61" s="25"/>
      <c r="ALR61" s="25"/>
      <c r="ALS61" s="25"/>
      <c r="ALT61" s="25"/>
      <c r="ALU61" s="25"/>
      <c r="ALV61" s="25"/>
      <c r="ALW61" s="25"/>
      <c r="ALX61" s="25"/>
      <c r="ALY61" s="25"/>
      <c r="ALZ61" s="25"/>
      <c r="AMA61" s="25"/>
      <c r="AMB61" s="25"/>
      <c r="AMC61" s="25"/>
      <c r="AMD61" s="25"/>
      <c r="AME61" s="25"/>
      <c r="AMF61" s="25"/>
      <c r="AMG61" s="25"/>
      <c r="AMH61" s="25"/>
      <c r="AMI61" s="25"/>
      <c r="AMJ61" s="25"/>
    </row>
    <row r="62" customFormat="false" ht="15.5" hidden="false" customHeight="false" outlineLevel="0" collapsed="false">
      <c r="A62" s="24" t="s">
        <v>71</v>
      </c>
      <c r="B62" s="26"/>
      <c r="C62" s="27"/>
      <c r="D62" s="28" t="n">
        <v>30600</v>
      </c>
      <c r="E62" s="28" t="n">
        <v>62000</v>
      </c>
    </row>
    <row r="63" s="25" customFormat="true" ht="14.5" hidden="false" customHeight="false" outlineLevel="0" collapsed="false">
      <c r="A63" s="1"/>
      <c r="B63" s="2"/>
      <c r="C63" s="2"/>
      <c r="D63" s="3"/>
      <c r="E63" s="2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</row>
    <row r="64" customFormat="false" ht="18" hidden="false" customHeight="false" outlineLevel="0" collapsed="false">
      <c r="A64" s="30"/>
      <c r="B64" s="31"/>
      <c r="C64" s="31"/>
      <c r="D64" s="32"/>
    </row>
    <row r="65" customFormat="false" ht="18" hidden="false" customHeight="false" outlineLevel="0" collapsed="false">
      <c r="A65" s="30" t="s">
        <v>72</v>
      </c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4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4"/>
      <c r="HS65" s="34"/>
      <c r="HT65" s="34"/>
      <c r="HU65" s="34"/>
      <c r="HV65" s="34"/>
      <c r="HW65" s="34"/>
      <c r="HX65" s="34"/>
      <c r="HY65" s="34"/>
      <c r="HZ65" s="34"/>
      <c r="IA65" s="34"/>
      <c r="IB65" s="34"/>
      <c r="IC65" s="34"/>
      <c r="ID65" s="34"/>
      <c r="IE65" s="34"/>
      <c r="IF65" s="34"/>
      <c r="IG65" s="34"/>
      <c r="IH65" s="34"/>
      <c r="II65" s="34"/>
      <c r="IJ65" s="34"/>
      <c r="IK65" s="34"/>
      <c r="IL65" s="34"/>
      <c r="IM65" s="34"/>
      <c r="IN65" s="34"/>
      <c r="IO65" s="34"/>
      <c r="IP65" s="34"/>
      <c r="IQ65" s="34"/>
      <c r="IR65" s="34"/>
      <c r="IS65" s="34"/>
      <c r="IT65" s="34"/>
      <c r="IU65" s="34"/>
      <c r="IV65" s="34"/>
      <c r="IW65" s="34"/>
      <c r="IX65" s="34"/>
      <c r="IY65" s="34"/>
      <c r="IZ65" s="34"/>
      <c r="JA65" s="34"/>
      <c r="JB65" s="34"/>
      <c r="JC65" s="34"/>
      <c r="JD65" s="34"/>
      <c r="JE65" s="34"/>
      <c r="JF65" s="34"/>
      <c r="JG65" s="34"/>
      <c r="JH65" s="34"/>
      <c r="JI65" s="34"/>
      <c r="JJ65" s="34"/>
      <c r="JK65" s="34"/>
      <c r="JL65" s="34"/>
      <c r="JM65" s="34"/>
      <c r="JN65" s="34"/>
      <c r="JO65" s="34"/>
      <c r="JP65" s="34"/>
      <c r="JQ65" s="34"/>
      <c r="JR65" s="34"/>
      <c r="JS65" s="34"/>
      <c r="JT65" s="34"/>
      <c r="JU65" s="34"/>
      <c r="JV65" s="34"/>
      <c r="JW65" s="34"/>
      <c r="JX65" s="34"/>
      <c r="JY65" s="34"/>
      <c r="JZ65" s="34"/>
      <c r="KA65" s="34"/>
      <c r="KB65" s="34"/>
      <c r="KC65" s="34"/>
      <c r="KD65" s="34"/>
      <c r="KE65" s="34"/>
      <c r="KF65" s="34"/>
      <c r="KG65" s="34"/>
      <c r="KH65" s="34"/>
      <c r="KI65" s="34"/>
      <c r="KJ65" s="34"/>
      <c r="KK65" s="34"/>
      <c r="KL65" s="34"/>
      <c r="KM65" s="34"/>
      <c r="KN65" s="34"/>
      <c r="KO65" s="34"/>
      <c r="KP65" s="34"/>
      <c r="KQ65" s="34"/>
      <c r="KR65" s="34"/>
      <c r="KS65" s="34"/>
      <c r="KT65" s="34"/>
      <c r="KU65" s="34"/>
      <c r="KV65" s="34"/>
      <c r="KW65" s="34"/>
      <c r="KX65" s="34"/>
      <c r="KY65" s="34"/>
      <c r="KZ65" s="34"/>
      <c r="LA65" s="34"/>
      <c r="LB65" s="34"/>
      <c r="LC65" s="34"/>
      <c r="LD65" s="34"/>
      <c r="LE65" s="34"/>
      <c r="LF65" s="34"/>
      <c r="LG65" s="34"/>
      <c r="LH65" s="34"/>
      <c r="LI65" s="34"/>
      <c r="LJ65" s="34"/>
      <c r="LK65" s="34"/>
      <c r="LL65" s="34"/>
      <c r="LM65" s="34"/>
      <c r="LN65" s="34"/>
      <c r="LO65" s="34"/>
      <c r="LP65" s="34"/>
      <c r="LQ65" s="34"/>
      <c r="LR65" s="34"/>
      <c r="LS65" s="34"/>
      <c r="LT65" s="34"/>
      <c r="LU65" s="34"/>
      <c r="LV65" s="34"/>
      <c r="LW65" s="34"/>
      <c r="LX65" s="34"/>
      <c r="LY65" s="34"/>
      <c r="LZ65" s="34"/>
      <c r="MA65" s="34"/>
      <c r="MB65" s="34"/>
      <c r="MC65" s="34"/>
      <c r="MD65" s="34"/>
      <c r="ME65" s="34"/>
      <c r="MF65" s="34"/>
      <c r="MG65" s="34"/>
      <c r="MH65" s="34"/>
      <c r="MI65" s="34"/>
      <c r="MJ65" s="34"/>
      <c r="MK65" s="34"/>
      <c r="ML65" s="34"/>
      <c r="MM65" s="34"/>
      <c r="MN65" s="34"/>
      <c r="MO65" s="34"/>
      <c r="MP65" s="34"/>
      <c r="MQ65" s="34"/>
      <c r="MR65" s="34"/>
      <c r="MS65" s="34"/>
      <c r="MT65" s="34"/>
      <c r="MU65" s="34"/>
      <c r="MV65" s="34"/>
      <c r="MW65" s="34"/>
      <c r="MX65" s="34"/>
      <c r="MY65" s="34"/>
      <c r="MZ65" s="34"/>
      <c r="NA65" s="34"/>
      <c r="NB65" s="34"/>
      <c r="NC65" s="34"/>
      <c r="ND65" s="34"/>
      <c r="NE65" s="34"/>
      <c r="NF65" s="34"/>
      <c r="NG65" s="34"/>
      <c r="NH65" s="34"/>
      <c r="NI65" s="34"/>
      <c r="NJ65" s="34"/>
      <c r="NK65" s="34"/>
      <c r="NL65" s="34"/>
      <c r="NM65" s="34"/>
      <c r="NN65" s="34"/>
      <c r="NO65" s="34"/>
      <c r="NP65" s="34"/>
      <c r="NQ65" s="34"/>
      <c r="NR65" s="34"/>
      <c r="NS65" s="34"/>
      <c r="NT65" s="34"/>
      <c r="NU65" s="34"/>
      <c r="NV65" s="34"/>
      <c r="NW65" s="34"/>
      <c r="NX65" s="34"/>
      <c r="NY65" s="34"/>
      <c r="NZ65" s="34"/>
      <c r="OA65" s="34"/>
      <c r="OB65" s="34"/>
      <c r="OC65" s="34"/>
      <c r="OD65" s="34"/>
      <c r="OE65" s="34"/>
      <c r="OF65" s="34"/>
      <c r="OG65" s="34"/>
      <c r="OH65" s="34"/>
      <c r="OI65" s="34"/>
      <c r="OJ65" s="34"/>
      <c r="OK65" s="34"/>
      <c r="OL65" s="34"/>
      <c r="OM65" s="34"/>
      <c r="ON65" s="34"/>
      <c r="OO65" s="34"/>
      <c r="OP65" s="34"/>
      <c r="OQ65" s="34"/>
      <c r="OR65" s="34"/>
      <c r="OS65" s="34"/>
      <c r="OT65" s="34"/>
      <c r="OU65" s="34"/>
      <c r="OV65" s="34"/>
      <c r="OW65" s="34"/>
      <c r="OX65" s="34"/>
      <c r="OY65" s="34"/>
      <c r="OZ65" s="34"/>
      <c r="PA65" s="34"/>
      <c r="PB65" s="34"/>
      <c r="PC65" s="34"/>
      <c r="PD65" s="34"/>
      <c r="PE65" s="34"/>
      <c r="PF65" s="34"/>
      <c r="PG65" s="34"/>
      <c r="PH65" s="34"/>
      <c r="PI65" s="34"/>
      <c r="PJ65" s="34"/>
      <c r="PK65" s="34"/>
      <c r="PL65" s="34"/>
      <c r="PM65" s="34"/>
      <c r="PN65" s="34"/>
      <c r="PO65" s="34"/>
      <c r="PP65" s="34"/>
      <c r="PQ65" s="34"/>
      <c r="PR65" s="34"/>
      <c r="PS65" s="34"/>
      <c r="PT65" s="34"/>
      <c r="PU65" s="34"/>
      <c r="PV65" s="34"/>
      <c r="PW65" s="34"/>
      <c r="PX65" s="34"/>
      <c r="PY65" s="34"/>
      <c r="PZ65" s="34"/>
      <c r="QA65" s="34"/>
      <c r="QB65" s="34"/>
      <c r="QC65" s="34"/>
      <c r="QD65" s="34"/>
      <c r="QE65" s="34"/>
      <c r="QF65" s="34"/>
      <c r="QG65" s="34"/>
      <c r="QH65" s="34"/>
      <c r="QI65" s="34"/>
      <c r="QJ65" s="34"/>
      <c r="QK65" s="34"/>
      <c r="QL65" s="34"/>
      <c r="QM65" s="34"/>
      <c r="QN65" s="34"/>
      <c r="QO65" s="34"/>
      <c r="QP65" s="34"/>
      <c r="QQ65" s="34"/>
      <c r="QR65" s="34"/>
      <c r="QS65" s="34"/>
      <c r="QT65" s="34"/>
      <c r="QU65" s="34"/>
      <c r="QV65" s="34"/>
      <c r="QW65" s="34"/>
      <c r="QX65" s="34"/>
      <c r="QY65" s="34"/>
      <c r="QZ65" s="34"/>
      <c r="RA65" s="34"/>
      <c r="RB65" s="34"/>
      <c r="RC65" s="34"/>
      <c r="RD65" s="34"/>
      <c r="RE65" s="34"/>
      <c r="RF65" s="34"/>
      <c r="RG65" s="34"/>
      <c r="RH65" s="34"/>
      <c r="RI65" s="34"/>
      <c r="RJ65" s="34"/>
      <c r="RK65" s="34"/>
      <c r="RL65" s="34"/>
      <c r="RM65" s="34"/>
      <c r="RN65" s="34"/>
      <c r="RO65" s="34"/>
      <c r="RP65" s="34"/>
      <c r="RQ65" s="34"/>
      <c r="RR65" s="34"/>
      <c r="RS65" s="34"/>
      <c r="RT65" s="34"/>
      <c r="RU65" s="34"/>
      <c r="RV65" s="34"/>
      <c r="RW65" s="34"/>
      <c r="RX65" s="34"/>
      <c r="RY65" s="34"/>
      <c r="RZ65" s="34"/>
      <c r="SA65" s="34"/>
      <c r="SB65" s="34"/>
      <c r="SC65" s="34"/>
      <c r="SD65" s="34"/>
      <c r="SE65" s="34"/>
      <c r="SF65" s="34"/>
      <c r="SG65" s="34"/>
      <c r="SH65" s="34"/>
      <c r="SI65" s="34"/>
      <c r="SJ65" s="34"/>
      <c r="SK65" s="34"/>
      <c r="SL65" s="34"/>
      <c r="SM65" s="34"/>
      <c r="SN65" s="34"/>
      <c r="SO65" s="34"/>
      <c r="SP65" s="34"/>
      <c r="SQ65" s="34"/>
      <c r="SR65" s="34"/>
      <c r="SS65" s="34"/>
      <c r="ST65" s="34"/>
      <c r="SU65" s="34"/>
      <c r="SV65" s="34"/>
      <c r="SW65" s="34"/>
      <c r="SX65" s="34"/>
      <c r="SY65" s="34"/>
      <c r="SZ65" s="34"/>
      <c r="TA65" s="34"/>
      <c r="TB65" s="34"/>
      <c r="TC65" s="34"/>
      <c r="TD65" s="34"/>
      <c r="TE65" s="34"/>
      <c r="TF65" s="34"/>
      <c r="TG65" s="34"/>
      <c r="TH65" s="34"/>
      <c r="TI65" s="34"/>
      <c r="TJ65" s="34"/>
      <c r="TK65" s="34"/>
      <c r="TL65" s="34"/>
      <c r="TM65" s="34"/>
      <c r="TN65" s="34"/>
      <c r="TO65" s="34"/>
      <c r="TP65" s="34"/>
      <c r="TQ65" s="34"/>
      <c r="TR65" s="34"/>
      <c r="TS65" s="34"/>
      <c r="TT65" s="34"/>
      <c r="TU65" s="34"/>
      <c r="TV65" s="34"/>
      <c r="TW65" s="34"/>
      <c r="TX65" s="34"/>
      <c r="TY65" s="34"/>
      <c r="TZ65" s="34"/>
      <c r="UA65" s="34"/>
      <c r="UB65" s="34"/>
      <c r="UC65" s="34"/>
      <c r="UD65" s="34"/>
      <c r="UE65" s="34"/>
      <c r="UF65" s="34"/>
      <c r="UG65" s="34"/>
      <c r="UH65" s="34"/>
      <c r="UI65" s="34"/>
      <c r="UJ65" s="34"/>
      <c r="UK65" s="34"/>
      <c r="UL65" s="34"/>
      <c r="UM65" s="34"/>
      <c r="UN65" s="34"/>
      <c r="UO65" s="34"/>
      <c r="UP65" s="34"/>
      <c r="UQ65" s="34"/>
      <c r="UR65" s="34"/>
      <c r="US65" s="34"/>
      <c r="UT65" s="34"/>
      <c r="UU65" s="34"/>
      <c r="UV65" s="34"/>
      <c r="UW65" s="34"/>
      <c r="UX65" s="34"/>
      <c r="UY65" s="34"/>
      <c r="UZ65" s="34"/>
      <c r="VA65" s="34"/>
      <c r="VB65" s="34"/>
      <c r="VC65" s="34"/>
      <c r="VD65" s="34"/>
      <c r="VE65" s="34"/>
      <c r="VF65" s="34"/>
      <c r="VG65" s="34"/>
      <c r="VH65" s="34"/>
      <c r="VI65" s="34"/>
      <c r="VJ65" s="34"/>
      <c r="VK65" s="34"/>
      <c r="VL65" s="34"/>
      <c r="VM65" s="34"/>
      <c r="VN65" s="34"/>
      <c r="VO65" s="34"/>
      <c r="VP65" s="34"/>
      <c r="VQ65" s="34"/>
      <c r="VR65" s="34"/>
      <c r="VS65" s="34"/>
      <c r="VT65" s="34"/>
      <c r="VU65" s="34"/>
      <c r="VV65" s="34"/>
      <c r="VW65" s="34"/>
      <c r="VX65" s="34"/>
      <c r="VY65" s="34"/>
      <c r="VZ65" s="34"/>
      <c r="WA65" s="34"/>
      <c r="WB65" s="34"/>
      <c r="WC65" s="34"/>
      <c r="WD65" s="34"/>
      <c r="WE65" s="34"/>
      <c r="WF65" s="34"/>
      <c r="WG65" s="34"/>
      <c r="WH65" s="34"/>
      <c r="WI65" s="34"/>
      <c r="WJ65" s="34"/>
      <c r="WK65" s="34"/>
      <c r="WL65" s="34"/>
      <c r="WM65" s="34"/>
      <c r="WN65" s="34"/>
      <c r="WO65" s="34"/>
      <c r="WP65" s="34"/>
      <c r="WQ65" s="34"/>
      <c r="WR65" s="34"/>
      <c r="WS65" s="34"/>
      <c r="WT65" s="34"/>
      <c r="WU65" s="34"/>
      <c r="WV65" s="34"/>
      <c r="WW65" s="34"/>
      <c r="WX65" s="34"/>
      <c r="WY65" s="34"/>
      <c r="WZ65" s="34"/>
      <c r="XA65" s="34"/>
      <c r="XB65" s="34"/>
      <c r="XC65" s="34"/>
      <c r="XD65" s="34"/>
      <c r="XE65" s="34"/>
      <c r="XF65" s="34"/>
      <c r="XG65" s="34"/>
      <c r="XH65" s="34"/>
      <c r="XI65" s="34"/>
      <c r="XJ65" s="34"/>
      <c r="XK65" s="34"/>
      <c r="XL65" s="34"/>
      <c r="XM65" s="34"/>
      <c r="XN65" s="34"/>
      <c r="XO65" s="34"/>
      <c r="XP65" s="34"/>
      <c r="XQ65" s="34"/>
      <c r="XR65" s="34"/>
      <c r="XS65" s="34"/>
      <c r="XT65" s="34"/>
      <c r="XU65" s="34"/>
      <c r="XV65" s="34"/>
      <c r="XW65" s="34"/>
      <c r="XX65" s="34"/>
      <c r="XY65" s="34"/>
      <c r="XZ65" s="34"/>
      <c r="YA65" s="34"/>
      <c r="YB65" s="34"/>
      <c r="YC65" s="34"/>
      <c r="YD65" s="34"/>
      <c r="YE65" s="34"/>
      <c r="YF65" s="34"/>
      <c r="YG65" s="34"/>
      <c r="YH65" s="34"/>
      <c r="YI65" s="34"/>
      <c r="YJ65" s="34"/>
      <c r="YK65" s="34"/>
      <c r="YL65" s="34"/>
      <c r="YM65" s="34"/>
      <c r="YN65" s="34"/>
      <c r="YO65" s="34"/>
      <c r="YP65" s="34"/>
      <c r="YQ65" s="34"/>
      <c r="YR65" s="34"/>
      <c r="YS65" s="34"/>
      <c r="YT65" s="34"/>
      <c r="YU65" s="34"/>
      <c r="YV65" s="34"/>
      <c r="YW65" s="34"/>
      <c r="YX65" s="34"/>
      <c r="YY65" s="34"/>
      <c r="YZ65" s="34"/>
      <c r="ZA65" s="34"/>
      <c r="ZB65" s="34"/>
      <c r="ZC65" s="34"/>
      <c r="ZD65" s="34"/>
      <c r="ZE65" s="34"/>
      <c r="ZF65" s="34"/>
      <c r="ZG65" s="34"/>
      <c r="ZH65" s="34"/>
      <c r="ZI65" s="34"/>
      <c r="ZJ65" s="34"/>
      <c r="ZK65" s="34"/>
      <c r="ZL65" s="34"/>
      <c r="ZM65" s="34"/>
      <c r="ZN65" s="34"/>
      <c r="ZO65" s="34"/>
      <c r="ZP65" s="34"/>
      <c r="ZQ65" s="34"/>
      <c r="ZR65" s="34"/>
      <c r="ZS65" s="34"/>
      <c r="ZT65" s="34"/>
      <c r="ZU65" s="34"/>
      <c r="ZV65" s="34"/>
      <c r="ZW65" s="34"/>
      <c r="ZX65" s="34"/>
      <c r="ZY65" s="34"/>
      <c r="ZZ65" s="34"/>
      <c r="AAA65" s="34"/>
      <c r="AAB65" s="34"/>
      <c r="AAC65" s="34"/>
      <c r="AAD65" s="34"/>
      <c r="AAE65" s="34"/>
      <c r="AAF65" s="34"/>
      <c r="AAG65" s="34"/>
      <c r="AAH65" s="34"/>
      <c r="AAI65" s="34"/>
      <c r="AAJ65" s="34"/>
      <c r="AAK65" s="34"/>
      <c r="AAL65" s="34"/>
      <c r="AAM65" s="34"/>
      <c r="AAN65" s="34"/>
      <c r="AAO65" s="34"/>
      <c r="AAP65" s="34"/>
      <c r="AAQ65" s="34"/>
      <c r="AAR65" s="34"/>
      <c r="AAS65" s="34"/>
      <c r="AAT65" s="34"/>
      <c r="AAU65" s="34"/>
      <c r="AAV65" s="34"/>
      <c r="AAW65" s="34"/>
      <c r="AAX65" s="34"/>
      <c r="AAY65" s="34"/>
      <c r="AAZ65" s="34"/>
      <c r="ABA65" s="34"/>
      <c r="ABB65" s="34"/>
      <c r="ABC65" s="34"/>
      <c r="ABD65" s="34"/>
      <c r="ABE65" s="34"/>
      <c r="ABF65" s="34"/>
      <c r="ABG65" s="34"/>
      <c r="ABH65" s="34"/>
      <c r="ABI65" s="34"/>
      <c r="ABJ65" s="34"/>
      <c r="ABK65" s="34"/>
      <c r="ABL65" s="34"/>
      <c r="ABM65" s="34"/>
      <c r="ABN65" s="34"/>
      <c r="ABO65" s="34"/>
      <c r="ABP65" s="34"/>
      <c r="ABQ65" s="34"/>
      <c r="ABR65" s="34"/>
      <c r="ABS65" s="34"/>
      <c r="ABT65" s="34"/>
      <c r="ABU65" s="34"/>
      <c r="ABV65" s="34"/>
      <c r="ABW65" s="34"/>
      <c r="ABX65" s="34"/>
      <c r="ABY65" s="34"/>
      <c r="ABZ65" s="34"/>
      <c r="ACA65" s="34"/>
      <c r="ACB65" s="34"/>
      <c r="ACC65" s="34"/>
      <c r="ACD65" s="34"/>
      <c r="ACE65" s="34"/>
      <c r="ACF65" s="34"/>
      <c r="ACG65" s="34"/>
      <c r="ACH65" s="34"/>
      <c r="ACI65" s="34"/>
      <c r="ACJ65" s="34"/>
      <c r="ACK65" s="34"/>
      <c r="ACL65" s="34"/>
      <c r="ACM65" s="34"/>
      <c r="ACN65" s="34"/>
      <c r="ACO65" s="34"/>
      <c r="ACP65" s="34"/>
      <c r="ACQ65" s="34"/>
      <c r="ACR65" s="34"/>
      <c r="ACS65" s="34"/>
      <c r="ACT65" s="34"/>
      <c r="ACU65" s="34"/>
      <c r="ACV65" s="34"/>
      <c r="ACW65" s="34"/>
      <c r="ACX65" s="34"/>
      <c r="ACY65" s="34"/>
      <c r="ACZ65" s="34"/>
      <c r="ADA65" s="34"/>
      <c r="ADB65" s="34"/>
      <c r="ADC65" s="34"/>
      <c r="ADD65" s="34"/>
      <c r="ADE65" s="34"/>
      <c r="ADF65" s="34"/>
      <c r="ADG65" s="34"/>
      <c r="ADH65" s="34"/>
      <c r="ADI65" s="34"/>
      <c r="ADJ65" s="34"/>
      <c r="ADK65" s="34"/>
      <c r="ADL65" s="34"/>
      <c r="ADM65" s="34"/>
      <c r="ADN65" s="34"/>
      <c r="ADO65" s="34"/>
      <c r="ADP65" s="34"/>
      <c r="ADQ65" s="34"/>
      <c r="ADR65" s="34"/>
      <c r="ADS65" s="34"/>
      <c r="ADT65" s="34"/>
      <c r="ADU65" s="34"/>
      <c r="ADV65" s="34"/>
      <c r="ADW65" s="34"/>
      <c r="ADX65" s="34"/>
      <c r="ADY65" s="34"/>
      <c r="ADZ65" s="34"/>
      <c r="AEA65" s="34"/>
      <c r="AEB65" s="34"/>
      <c r="AEC65" s="34"/>
      <c r="AED65" s="34"/>
      <c r="AEE65" s="34"/>
      <c r="AEF65" s="34"/>
      <c r="AEG65" s="34"/>
      <c r="AEH65" s="34"/>
      <c r="AEI65" s="34"/>
      <c r="AEJ65" s="34"/>
      <c r="AEK65" s="34"/>
      <c r="AEL65" s="34"/>
      <c r="AEM65" s="34"/>
      <c r="AEN65" s="34"/>
      <c r="AEO65" s="34"/>
      <c r="AEP65" s="34"/>
      <c r="AEQ65" s="34"/>
      <c r="AER65" s="34"/>
      <c r="AES65" s="34"/>
      <c r="AET65" s="34"/>
      <c r="AEU65" s="34"/>
      <c r="AEV65" s="34"/>
      <c r="AEW65" s="34"/>
      <c r="AEX65" s="34"/>
      <c r="AEY65" s="34"/>
      <c r="AEZ65" s="34"/>
      <c r="AFA65" s="34"/>
      <c r="AFB65" s="34"/>
      <c r="AFC65" s="34"/>
      <c r="AFD65" s="34"/>
      <c r="AFE65" s="34"/>
      <c r="AFF65" s="34"/>
      <c r="AFG65" s="34"/>
      <c r="AFH65" s="34"/>
      <c r="AFI65" s="34"/>
      <c r="AFJ65" s="34"/>
      <c r="AFK65" s="34"/>
      <c r="AFL65" s="34"/>
      <c r="AFM65" s="34"/>
      <c r="AFN65" s="34"/>
      <c r="AFO65" s="34"/>
      <c r="AFP65" s="34"/>
      <c r="AFQ65" s="34"/>
      <c r="AFR65" s="34"/>
      <c r="AFS65" s="34"/>
      <c r="AFT65" s="34"/>
      <c r="AFU65" s="34"/>
      <c r="AFV65" s="34"/>
      <c r="AFW65" s="34"/>
      <c r="AFX65" s="34"/>
      <c r="AFY65" s="34"/>
      <c r="AFZ65" s="34"/>
      <c r="AGA65" s="34"/>
      <c r="AGB65" s="34"/>
      <c r="AGC65" s="34"/>
      <c r="AGD65" s="34"/>
      <c r="AGE65" s="34"/>
      <c r="AGF65" s="34"/>
      <c r="AGG65" s="34"/>
      <c r="AGH65" s="34"/>
      <c r="AGI65" s="34"/>
      <c r="AGJ65" s="34"/>
      <c r="AGK65" s="34"/>
      <c r="AGL65" s="34"/>
      <c r="AGM65" s="34"/>
      <c r="AGN65" s="34"/>
      <c r="AGO65" s="34"/>
      <c r="AGP65" s="34"/>
      <c r="AGQ65" s="34"/>
      <c r="AGR65" s="34"/>
      <c r="AGS65" s="34"/>
      <c r="AGT65" s="34"/>
      <c r="AGU65" s="34"/>
      <c r="AGV65" s="34"/>
      <c r="AGW65" s="34"/>
      <c r="AGX65" s="34"/>
      <c r="AGY65" s="34"/>
      <c r="AGZ65" s="34"/>
      <c r="AHA65" s="34"/>
      <c r="AHB65" s="34"/>
      <c r="AHC65" s="34"/>
      <c r="AHD65" s="34"/>
      <c r="AHE65" s="34"/>
      <c r="AHF65" s="34"/>
      <c r="AHG65" s="34"/>
      <c r="AHH65" s="34"/>
      <c r="AHI65" s="34"/>
      <c r="AHJ65" s="34"/>
      <c r="AHK65" s="34"/>
      <c r="AHL65" s="34"/>
      <c r="AHM65" s="34"/>
      <c r="AHN65" s="34"/>
      <c r="AHO65" s="34"/>
      <c r="AHP65" s="34"/>
      <c r="AHQ65" s="34"/>
      <c r="AHR65" s="34"/>
      <c r="AHS65" s="34"/>
      <c r="AHT65" s="34"/>
      <c r="AHU65" s="34"/>
      <c r="AHV65" s="34"/>
      <c r="AHW65" s="34"/>
      <c r="AHX65" s="34"/>
      <c r="AHY65" s="34"/>
      <c r="AHZ65" s="34"/>
      <c r="AIA65" s="34"/>
      <c r="AIB65" s="34"/>
      <c r="AIC65" s="34"/>
      <c r="AID65" s="34"/>
      <c r="AIE65" s="34"/>
      <c r="AIF65" s="34"/>
      <c r="AIG65" s="34"/>
      <c r="AIH65" s="34"/>
      <c r="AII65" s="34"/>
      <c r="AIJ65" s="34"/>
      <c r="AIK65" s="34"/>
      <c r="AIL65" s="34"/>
      <c r="AIM65" s="34"/>
      <c r="AIN65" s="34"/>
      <c r="AIO65" s="34"/>
      <c r="AIP65" s="34"/>
      <c r="AIQ65" s="34"/>
      <c r="AIR65" s="34"/>
      <c r="AIS65" s="34"/>
      <c r="AIT65" s="34"/>
      <c r="AIU65" s="34"/>
      <c r="AIV65" s="34"/>
      <c r="AIW65" s="34"/>
      <c r="AIX65" s="34"/>
      <c r="AIY65" s="34"/>
      <c r="AIZ65" s="34"/>
      <c r="AJA65" s="34"/>
      <c r="AJB65" s="34"/>
      <c r="AJC65" s="34"/>
      <c r="AJD65" s="34"/>
      <c r="AJE65" s="34"/>
      <c r="AJF65" s="34"/>
      <c r="AJG65" s="34"/>
      <c r="AJH65" s="34"/>
      <c r="AJI65" s="34"/>
      <c r="AJJ65" s="34"/>
      <c r="AJK65" s="34"/>
      <c r="AJL65" s="34"/>
      <c r="AJM65" s="34"/>
      <c r="AJN65" s="34"/>
      <c r="AJO65" s="34"/>
      <c r="AJP65" s="34"/>
      <c r="AJQ65" s="34"/>
      <c r="AJR65" s="34"/>
      <c r="AJS65" s="34"/>
      <c r="AJT65" s="34"/>
      <c r="AJU65" s="34"/>
      <c r="AJV65" s="34"/>
      <c r="AJW65" s="34"/>
      <c r="AJX65" s="34"/>
      <c r="AJY65" s="34"/>
      <c r="AJZ65" s="34"/>
      <c r="AKA65" s="34"/>
      <c r="AKB65" s="34"/>
      <c r="AKC65" s="34"/>
      <c r="AKD65" s="34"/>
      <c r="AKE65" s="34"/>
      <c r="AKF65" s="34"/>
      <c r="AKG65" s="34"/>
      <c r="AKH65" s="34"/>
      <c r="AKI65" s="34"/>
      <c r="AKJ65" s="34"/>
      <c r="AKK65" s="34"/>
      <c r="AKL65" s="34"/>
      <c r="AKM65" s="34"/>
      <c r="AKN65" s="34"/>
      <c r="AKO65" s="34"/>
      <c r="AKP65" s="34"/>
      <c r="AKQ65" s="34"/>
      <c r="AKR65" s="34"/>
      <c r="AKS65" s="34"/>
      <c r="AKT65" s="34"/>
      <c r="AKU65" s="34"/>
      <c r="AKV65" s="34"/>
      <c r="AKW65" s="34"/>
      <c r="AKX65" s="34"/>
      <c r="AKY65" s="34"/>
      <c r="AKZ65" s="34"/>
      <c r="ALA65" s="34"/>
      <c r="ALB65" s="34"/>
      <c r="ALC65" s="34"/>
      <c r="ALD65" s="34"/>
      <c r="ALE65" s="34"/>
      <c r="ALF65" s="34"/>
      <c r="ALG65" s="34"/>
      <c r="ALH65" s="34"/>
      <c r="ALI65" s="34"/>
      <c r="ALJ65" s="34"/>
      <c r="ALK65" s="34"/>
      <c r="ALL65" s="34"/>
      <c r="ALM65" s="34"/>
      <c r="ALN65" s="34"/>
      <c r="ALO65" s="34"/>
      <c r="ALP65" s="34"/>
      <c r="ALQ65" s="34"/>
      <c r="ALR65" s="34"/>
      <c r="ALS65" s="34"/>
      <c r="ALT65" s="34"/>
      <c r="ALU65" s="34"/>
      <c r="ALV65" s="34"/>
      <c r="ALW65" s="34"/>
      <c r="ALX65" s="34"/>
      <c r="ALY65" s="34"/>
      <c r="ALZ65" s="34"/>
      <c r="AMA65" s="34"/>
      <c r="AMB65" s="34"/>
      <c r="AMC65" s="34"/>
      <c r="AMD65" s="34"/>
      <c r="AME65" s="34"/>
      <c r="AMF65" s="34"/>
      <c r="AMG65" s="34"/>
      <c r="AMH65" s="34"/>
      <c r="AMI65" s="34"/>
      <c r="AMJ65" s="34"/>
    </row>
    <row r="66" customFormat="false" ht="18" hidden="false" customHeight="false" outlineLevel="0" collapsed="false">
      <c r="A66" s="30" t="s">
        <v>73</v>
      </c>
      <c r="B66" s="31"/>
      <c r="C66" s="31"/>
      <c r="D66" s="32"/>
      <c r="E66" s="35" t="s">
        <v>74</v>
      </c>
    </row>
    <row r="67" s="34" customFormat="true" ht="14.5" hidden="false" customHeight="false" outlineLevel="0" collapsed="false">
      <c r="A67" s="1"/>
      <c r="B67" s="2"/>
      <c r="C67" s="2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B1:E1"/>
    <mergeCell ref="B2:E2"/>
    <mergeCell ref="B3:E3"/>
    <mergeCell ref="B4:E4"/>
    <mergeCell ref="A7:D7"/>
    <mergeCell ref="A9:A10"/>
    <mergeCell ref="B9:B10"/>
    <mergeCell ref="C9:C10"/>
    <mergeCell ref="D9:E10"/>
  </mergeCells>
  <printOptions headings="false" gridLines="false" gridLinesSet="true" horizontalCentered="false" verticalCentered="false"/>
  <pageMargins left="0.708333333333333" right="0.708333333333333" top="0.914583333333333" bottom="0.747916666666667" header="0.747916666666667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LibreOffice/7.4.2.3$Windows_X86_64 LibreOffice_project/382eef1f22670f7f4118c8c2dd222ec7ad009daf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2022-11-07T15:18:15Z</cp:lastPrinted>
  <dcterms:modified xsi:type="dcterms:W3CDTF">2022-12-08T14:38:32Z</dcterms:modified>
  <cp:revision>68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